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80" windowHeight="883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<sst xmlns="http://schemas.openxmlformats.org/spreadsheetml/2006/main" count="6" uniqueCount="6">
  <si>
    <t>Jahr</t>
  </si>
  <si>
    <t>Zinsen</t>
  </si>
  <si>
    <t>Zinssatz</t>
  </si>
  <si>
    <t>Tilgungsrate</t>
  </si>
  <si>
    <t>Annuität</t>
  </si>
  <si>
    <t>Schulden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</si>
</sst>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
    <font>
      <sz val="10"/>
      <name val="Arial"/>
      <family val="0"/>
    </font>
    <font>
      <sz val="8"/>
      <name val="Arial"/>
      <family val="0"/>
    </font>
    <font>
      <b/>
      <sz val="10"/>
      <name val="Arial"/>
      <family val="2"/>
    </font>
    <font>
      <b/>
      <sz val="12"/>
      <name val="Arial"/>
      <family val="2"/>
    </font>
    <font>
      <u val="single"/>
      <sz val="10"/>
      <color indexed="12"/>
      <name val="Arial"/>
      <family val="0"/>
    </font>
    <font>
      <u val="single"/>
      <sz val="10"/>
      <color indexed="36"/>
      <name val="Arial"/>
      <family val="0"/>
    </font>
    <font>
      <b/>
      <sz val="9.25"/>
      <name val="Arial"/>
      <family val="2"/>
    </font>
    <font>
      <b/>
      <sz val="8.25"/>
      <name val="Arial"/>
      <family val="2"/>
    </font>
    <font>
      <sz val="11.25"/>
      <name val="Arial"/>
      <family val="0"/>
    </font>
    <font>
      <sz val="10.75"/>
      <name val="Arial"/>
      <family val="0"/>
    </font>
  </fonts>
  <fills count="4">
    <fill>
      <patternFill/>
    </fill>
    <fill>
      <patternFill patternType="gray125"/>
    </fill>
    <fill>
      <patternFill patternType="solid">
        <fgColor indexed="45"/>
        <bgColor indexed="64"/>
      </patternFill>
    </fill>
    <fill>
      <patternFill patternType="solid">
        <fgColor indexed="44"/>
        <bgColor indexed="64"/>
      </patternFill>
    </fill>
  </fills>
  <borders count="6">
    <border>
      <left/>
      <right/>
      <top/>
      <bottom/>
      <diagonal/>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
    <xf numFmtId="0" fontId="0" fillId="0" borderId="0" xfId="0" applyAlignment="1">
      <alignment/>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2" borderId="2" xfId="0" applyFont="1" applyFill="1" applyBorder="1" applyAlignment="1">
      <alignment horizontal="center"/>
    </xf>
    <xf numFmtId="0" fontId="2" fillId="3" borderId="2" xfId="0" applyFont="1" applyFill="1" applyBorder="1" applyAlignment="1">
      <alignment horizontal="center"/>
    </xf>
    <xf numFmtId="0" fontId="2" fillId="3" borderId="1" xfId="0" applyFont="1" applyFill="1" applyBorder="1" applyAlignment="1">
      <alignment horizontal="center"/>
    </xf>
    <xf numFmtId="0" fontId="2" fillId="2" borderId="1" xfId="0" applyFont="1"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Tilgung bei konstanter Annuität</a:t>
            </a:r>
          </a:p>
        </c:rich>
      </c:tx>
      <c:layout>
        <c:manualLayout>
          <c:xMode val="factor"/>
          <c:yMode val="factor"/>
          <c:x val="0.072"/>
          <c:y val="-0.0055"/>
        </c:manualLayout>
      </c:layout>
      <c:spPr>
        <a:noFill/>
        <a:ln>
          <a:noFill/>
        </a:ln>
      </c:spPr>
    </c:title>
    <c:plotArea>
      <c:layout>
        <c:manualLayout>
          <c:xMode val="edge"/>
          <c:yMode val="edge"/>
          <c:x val="0.067"/>
          <c:y val="0.07975"/>
          <c:w val="0.9305"/>
          <c:h val="0.85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xVal>
            <c:numRef>
              <c:f>Tabelle1!$A$8:$A$28</c:f>
              <c:numCache/>
            </c:numRef>
          </c:xVal>
          <c:yVal>
            <c:numRef>
              <c:f>Tabelle1!$B$8:$B$28</c:f>
              <c:numCache>
                <c:ptCount val="21"/>
                <c:pt idx="0">
                  <c:v>15000000</c:v>
                </c:pt>
                <c:pt idx="1">
                  <c:v>14700000</c:v>
                </c:pt>
                <c:pt idx="2">
                  <c:v>14376000</c:v>
                </c:pt>
                <c:pt idx="3">
                  <c:v>14026080</c:v>
                </c:pt>
                <c:pt idx="4">
                  <c:v>13648166.4</c:v>
                </c:pt>
                <c:pt idx="5">
                  <c:v>13240019.712000001</c:v>
                </c:pt>
                <c:pt idx="6">
                  <c:v>12799221.288960002</c:v>
                </c:pt>
                <c:pt idx="7">
                  <c:v>12323158.992076803</c:v>
                </c:pt>
                <c:pt idx="8">
                  <c:v>11809011.711442947</c:v>
                </c:pt>
                <c:pt idx="9">
                  <c:v>11253732.648358382</c:v>
                </c:pt>
                <c:pt idx="10">
                  <c:v>10654031.260227052</c:v>
                </c:pt>
                <c:pt idx="11">
                  <c:v>10006353.761045218</c:v>
                </c:pt>
                <c:pt idx="12">
                  <c:v>9306862.061928835</c:v>
                </c:pt>
                <c:pt idx="13">
                  <c:v>8551411.026883142</c:v>
                </c:pt>
                <c:pt idx="14">
                  <c:v>7735523.909033794</c:v>
                </c:pt>
                <c:pt idx="15">
                  <c:v>6854365.821756497</c:v>
                </c:pt>
                <c:pt idx="16">
                  <c:v>5902715.087497016</c:v>
                </c:pt>
                <c:pt idx="17">
                  <c:v>4874932.2944967775</c:v>
                </c:pt>
                <c:pt idx="18">
                  <c:v>3764926.8780565197</c:v>
                </c:pt>
                <c:pt idx="19">
                  <c:v>2566121.028301041</c:v>
                </c:pt>
                <c:pt idx="20">
                  <c:v>1271410.7105651244</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Tabelle1!$A$8:$A$28</c:f>
              <c:numCache/>
            </c:numRef>
          </c:xVal>
          <c:yVal>
            <c:numRef>
              <c:f>Tabelle1!$E$8:$E$28</c:f>
              <c:numCache>
                <c:ptCount val="21"/>
                <c:pt idx="1">
                  <c:v>300000</c:v>
                </c:pt>
                <c:pt idx="2">
                  <c:v>324000</c:v>
                </c:pt>
                <c:pt idx="3">
                  <c:v>349920</c:v>
                </c:pt>
                <c:pt idx="4">
                  <c:v>377913.6000000001</c:v>
                </c:pt>
                <c:pt idx="5">
                  <c:v>408146.6880000001</c:v>
                </c:pt>
                <c:pt idx="6">
                  <c:v>440798.4230399998</c:v>
                </c:pt>
                <c:pt idx="7">
                  <c:v>476062.29688319983</c:v>
                </c:pt>
                <c:pt idx="8">
                  <c:v>514147.2806338557</c:v>
                </c:pt>
                <c:pt idx="9">
                  <c:v>555279.0630845642</c:v>
                </c:pt>
                <c:pt idx="10">
                  <c:v>599701.3881313294</c:v>
                </c:pt>
                <c:pt idx="11">
                  <c:v>647677.4991818358</c:v>
                </c:pt>
                <c:pt idx="12">
                  <c:v>699491.6991163826</c:v>
                </c:pt>
                <c:pt idx="13">
                  <c:v>755451.0350456932</c:v>
                </c:pt>
                <c:pt idx="14">
                  <c:v>815887.1178493486</c:v>
                </c:pt>
                <c:pt idx="15">
                  <c:v>881158.0872772965</c:v>
                </c:pt>
                <c:pt idx="16">
                  <c:v>951650.7342594803</c:v>
                </c:pt>
                <c:pt idx="17">
                  <c:v>1027782.7930002387</c:v>
                </c:pt>
                <c:pt idx="18">
                  <c:v>1110005.4164402578</c:v>
                </c:pt>
                <c:pt idx="19">
                  <c:v>1198805.8497554786</c:v>
                </c:pt>
                <c:pt idx="20">
                  <c:v>1294710.3177359167</c:v>
                </c:pt>
              </c:numCache>
            </c:numRef>
          </c:yVal>
          <c:smooth val="0"/>
        </c:ser>
        <c:axId val="41995082"/>
        <c:axId val="42411419"/>
      </c:scatterChart>
      <c:valAx>
        <c:axId val="41995082"/>
        <c:scaling>
          <c:orientation val="minMax"/>
          <c:max val="20"/>
        </c:scaling>
        <c:axPos val="b"/>
        <c:title>
          <c:tx>
            <c:rich>
              <a:bodyPr vert="horz" rot="0" anchor="ctr"/>
              <a:lstStyle/>
              <a:p>
                <a:pPr algn="ctr">
                  <a:defRPr/>
                </a:pPr>
                <a:r>
                  <a:rPr lang="en-US" cap="none" sz="925" b="1" i="0" u="none" baseline="0">
                    <a:latin typeface="Arial"/>
                    <a:ea typeface="Arial"/>
                    <a:cs typeface="Arial"/>
                  </a:rPr>
                  <a:t>Jahre</a:t>
                </a:r>
              </a:p>
            </c:rich>
          </c:tx>
          <c:layout/>
          <c:overlay val="0"/>
          <c:spPr>
            <a:noFill/>
            <a:ln>
              <a:noFill/>
            </a:ln>
          </c:spPr>
        </c:title>
        <c:majorGridlines/>
        <c:min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42411419"/>
        <c:crosses val="autoZero"/>
        <c:crossBetween val="midCat"/>
        <c:dispUnits/>
      </c:valAx>
      <c:valAx>
        <c:axId val="42411419"/>
        <c:scaling>
          <c:orientation val="minMax"/>
        </c:scaling>
        <c:axPos val="l"/>
        <c:title>
          <c:tx>
            <c:rich>
              <a:bodyPr vert="horz" rot="-5400000" anchor="ctr"/>
              <a:lstStyle/>
              <a:p>
                <a:pPr algn="ctr">
                  <a:defRPr/>
                </a:pPr>
                <a:r>
                  <a:rPr lang="en-US" cap="none" sz="925" b="1" i="0" u="none" baseline="0">
                    <a:latin typeface="Arial"/>
                    <a:ea typeface="Arial"/>
                    <a:cs typeface="Arial"/>
                  </a:rPr>
                  <a:t>Währung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41995082"/>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C0C0C0"/>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0</xdr:row>
      <xdr:rowOff>123825</xdr:rowOff>
    </xdr:from>
    <xdr:ext cx="7677150" cy="742950"/>
    <xdr:sp>
      <xdr:nvSpPr>
        <xdr:cNvPr id="1" name="TextBox 1"/>
        <xdr:cNvSpPr txBox="1">
          <a:spLocks noChangeArrowheads="1"/>
        </xdr:cNvSpPr>
      </xdr:nvSpPr>
      <xdr:spPr>
        <a:xfrm>
          <a:off x="142875" y="123825"/>
          <a:ext cx="7677150" cy="742950"/>
        </a:xfrm>
        <a:prstGeom prst="rect">
          <a:avLst/>
        </a:prstGeom>
        <a:solidFill>
          <a:srgbClr val="FFFF00"/>
        </a:solidFill>
        <a:ln w="9525" cmpd="sng">
          <a:noFill/>
        </a:ln>
      </xdr:spPr>
      <xdr:txBody>
        <a:bodyPr vertOverflow="clip" wrap="square"/>
        <a:p>
          <a:pPr algn="ctr">
            <a:defRPr/>
          </a:pPr>
          <a:r>
            <a:rPr lang="en-US" cap="none" sz="1200" b="1" i="0" u="none" baseline="0">
              <a:latin typeface="Arial"/>
              <a:ea typeface="Arial"/>
              <a:cs typeface="Arial"/>
            </a:rPr>
            <a:t>Modellierung eines Tilgungsplanes bei konstanter Annuität</a:t>
          </a:r>
          <a:r>
            <a:rPr lang="en-US" cap="none" sz="1000" b="1" i="0" u="none" baseline="0">
              <a:latin typeface="Arial"/>
              <a:ea typeface="Arial"/>
              <a:cs typeface="Arial"/>
            </a:rPr>
            <a:t>
Die Schulden (S) sind die betrachtete Größe. Die Tilgungsrate (Tr) wird jeweils zu Beginn eines Jahres berechnet. Die Annuität ist eine Konstante (a). Die Zinsen (Z) berechnen sich bei einem Zinssatz (p) immer auf den zum Jahresbeginn bestehenden Schuldenstand. Also:  S = S_alt - Tr und Tr = a - Z  und Z = S_alt · p/100 </a:t>
          </a:r>
        </a:p>
      </xdr:txBody>
    </xdr:sp>
    <xdr:clientData/>
  </xdr:oneCellAnchor>
  <xdr:twoCellAnchor>
    <xdr:from>
      <xdr:col>7</xdr:col>
      <xdr:colOff>9525</xdr:colOff>
      <xdr:row>6</xdr:row>
      <xdr:rowOff>9525</xdr:rowOff>
    </xdr:from>
    <xdr:to>
      <xdr:col>12</xdr:col>
      <xdr:colOff>123825</xdr:colOff>
      <xdr:row>27</xdr:row>
      <xdr:rowOff>152400</xdr:rowOff>
    </xdr:to>
    <xdr:graphicFrame>
      <xdr:nvGraphicFramePr>
        <xdr:cNvPr id="2" name="Chart 2"/>
        <xdr:cNvGraphicFramePr/>
      </xdr:nvGraphicFramePr>
      <xdr:xfrm>
        <a:off x="4914900" y="990600"/>
        <a:ext cx="3924300" cy="3552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F32"/>
  <sheetViews>
    <sheetView tabSelected="1" workbookViewId="0" topLeftCell="A1">
      <selection activeCell="G9" sqref="G9"/>
    </sheetView>
  </sheetViews>
  <sheetFormatPr defaultColWidth="11.421875" defaultRowHeight="12.75"/>
  <cols>
    <col min="1" max="1" width="5.00390625" style="0" customWidth="1"/>
  </cols>
  <sheetData>
    <row r="6" ht="13.5" thickBot="1"/>
    <row r="7" spans="1:6" ht="13.5" thickBot="1">
      <c r="A7" s="4" t="s">
        <v>0</v>
      </c>
      <c r="B7" s="5" t="s">
        <v>5</v>
      </c>
      <c r="C7" s="5" t="s">
        <v>2</v>
      </c>
      <c r="D7" s="5" t="s">
        <v>1</v>
      </c>
      <c r="E7" s="5" t="s">
        <v>3</v>
      </c>
      <c r="F7" s="6" t="s">
        <v>4</v>
      </c>
    </row>
    <row r="8" spans="1:6" ht="12.75">
      <c r="A8" s="3">
        <v>0</v>
      </c>
      <c r="B8" s="8">
        <v>15000000</v>
      </c>
      <c r="C8" s="3">
        <v>8</v>
      </c>
      <c r="D8" s="3"/>
      <c r="E8" s="7"/>
      <c r="F8" s="3">
        <v>1500000</v>
      </c>
    </row>
    <row r="9" spans="1:6" ht="12.75">
      <c r="A9" s="2">
        <f>A8+1</f>
        <v>1</v>
      </c>
      <c r="B9" s="9">
        <f>B8-E9</f>
        <v>14700000</v>
      </c>
      <c r="C9" s="2">
        <f>C8</f>
        <v>8</v>
      </c>
      <c r="D9" s="2">
        <f>B8*C8/100</f>
        <v>1200000</v>
      </c>
      <c r="E9" s="10">
        <f>F8-D9</f>
        <v>300000</v>
      </c>
      <c r="F9" s="2">
        <f>F8</f>
        <v>1500000</v>
      </c>
    </row>
    <row r="10" spans="1:6" ht="12.75">
      <c r="A10" s="2">
        <f aca="true" t="shared" si="0" ref="A10:A32">A9+1</f>
        <v>2</v>
      </c>
      <c r="B10" s="9">
        <f aca="true" t="shared" si="1" ref="B10:B32">B9-E10</f>
        <v>14376000</v>
      </c>
      <c r="C10" s="2">
        <f aca="true" t="shared" si="2" ref="C10:C32">C9</f>
        <v>8</v>
      </c>
      <c r="D10" s="2">
        <f aca="true" t="shared" si="3" ref="D10:D32">B9*C9/100</f>
        <v>1176000</v>
      </c>
      <c r="E10" s="10">
        <f aca="true" t="shared" si="4" ref="E10:E32">F9-D10</f>
        <v>324000</v>
      </c>
      <c r="F10" s="2">
        <f aca="true" t="shared" si="5" ref="F10:F32">F9</f>
        <v>1500000</v>
      </c>
    </row>
    <row r="11" spans="1:6" ht="12.75">
      <c r="A11" s="2">
        <f t="shared" si="0"/>
        <v>3</v>
      </c>
      <c r="B11" s="9">
        <f t="shared" si="1"/>
        <v>14026080</v>
      </c>
      <c r="C11" s="2">
        <f t="shared" si="2"/>
        <v>8</v>
      </c>
      <c r="D11" s="2">
        <f t="shared" si="3"/>
        <v>1150080</v>
      </c>
      <c r="E11" s="10">
        <f t="shared" si="4"/>
        <v>349920</v>
      </c>
      <c r="F11" s="2">
        <f t="shared" si="5"/>
        <v>1500000</v>
      </c>
    </row>
    <row r="12" spans="1:6" ht="12.75">
      <c r="A12" s="2">
        <f t="shared" si="0"/>
        <v>4</v>
      </c>
      <c r="B12" s="9">
        <f t="shared" si="1"/>
        <v>13648166.4</v>
      </c>
      <c r="C12" s="2">
        <f t="shared" si="2"/>
        <v>8</v>
      </c>
      <c r="D12" s="2">
        <f t="shared" si="3"/>
        <v>1122086.4</v>
      </c>
      <c r="E12" s="10">
        <f t="shared" si="4"/>
        <v>377913.6000000001</v>
      </c>
      <c r="F12" s="2">
        <f t="shared" si="5"/>
        <v>1500000</v>
      </c>
    </row>
    <row r="13" spans="1:6" ht="12.75">
      <c r="A13" s="2">
        <f t="shared" si="0"/>
        <v>5</v>
      </c>
      <c r="B13" s="9">
        <f t="shared" si="1"/>
        <v>13240019.712000001</v>
      </c>
      <c r="C13" s="2">
        <f t="shared" si="2"/>
        <v>8</v>
      </c>
      <c r="D13" s="2">
        <f t="shared" si="3"/>
        <v>1091853.312</v>
      </c>
      <c r="E13" s="10">
        <f t="shared" si="4"/>
        <v>408146.6880000001</v>
      </c>
      <c r="F13" s="2">
        <f t="shared" si="5"/>
        <v>1500000</v>
      </c>
    </row>
    <row r="14" spans="1:6" ht="12.75">
      <c r="A14" s="2">
        <f t="shared" si="0"/>
        <v>6</v>
      </c>
      <c r="B14" s="9">
        <f t="shared" si="1"/>
        <v>12799221.288960002</v>
      </c>
      <c r="C14" s="2">
        <f t="shared" si="2"/>
        <v>8</v>
      </c>
      <c r="D14" s="2">
        <f t="shared" si="3"/>
        <v>1059201.5769600002</v>
      </c>
      <c r="E14" s="10">
        <f t="shared" si="4"/>
        <v>440798.4230399998</v>
      </c>
      <c r="F14" s="2">
        <f t="shared" si="5"/>
        <v>1500000</v>
      </c>
    </row>
    <row r="15" spans="1:6" ht="12.75">
      <c r="A15" s="2">
        <f t="shared" si="0"/>
        <v>7</v>
      </c>
      <c r="B15" s="9">
        <f t="shared" si="1"/>
        <v>12323158.992076803</v>
      </c>
      <c r="C15" s="2">
        <f t="shared" si="2"/>
        <v>8</v>
      </c>
      <c r="D15" s="2">
        <f t="shared" si="3"/>
        <v>1023937.7031168002</v>
      </c>
      <c r="E15" s="10">
        <f t="shared" si="4"/>
        <v>476062.29688319983</v>
      </c>
      <c r="F15" s="2">
        <f t="shared" si="5"/>
        <v>1500000</v>
      </c>
    </row>
    <row r="16" spans="1:6" ht="12.75">
      <c r="A16" s="2">
        <f t="shared" si="0"/>
        <v>8</v>
      </c>
      <c r="B16" s="9">
        <f t="shared" si="1"/>
        <v>11809011.711442947</v>
      </c>
      <c r="C16" s="2">
        <f t="shared" si="2"/>
        <v>8</v>
      </c>
      <c r="D16" s="2">
        <f t="shared" si="3"/>
        <v>985852.7193661443</v>
      </c>
      <c r="E16" s="10">
        <f t="shared" si="4"/>
        <v>514147.2806338557</v>
      </c>
      <c r="F16" s="2">
        <f t="shared" si="5"/>
        <v>1500000</v>
      </c>
    </row>
    <row r="17" spans="1:6" ht="12.75">
      <c r="A17" s="2">
        <f t="shared" si="0"/>
        <v>9</v>
      </c>
      <c r="B17" s="9">
        <f t="shared" si="1"/>
        <v>11253732.648358382</v>
      </c>
      <c r="C17" s="2">
        <f t="shared" si="2"/>
        <v>8</v>
      </c>
      <c r="D17" s="2">
        <f t="shared" si="3"/>
        <v>944720.9369154358</v>
      </c>
      <c r="E17" s="10">
        <f t="shared" si="4"/>
        <v>555279.0630845642</v>
      </c>
      <c r="F17" s="2">
        <f t="shared" si="5"/>
        <v>1500000</v>
      </c>
    </row>
    <row r="18" spans="1:6" ht="12.75">
      <c r="A18" s="2">
        <f t="shared" si="0"/>
        <v>10</v>
      </c>
      <c r="B18" s="9">
        <f t="shared" si="1"/>
        <v>10654031.260227052</v>
      </c>
      <c r="C18" s="2">
        <f t="shared" si="2"/>
        <v>8</v>
      </c>
      <c r="D18" s="2">
        <f t="shared" si="3"/>
        <v>900298.6118686706</v>
      </c>
      <c r="E18" s="10">
        <f t="shared" si="4"/>
        <v>599701.3881313294</v>
      </c>
      <c r="F18" s="2">
        <f t="shared" si="5"/>
        <v>1500000</v>
      </c>
    </row>
    <row r="19" spans="1:6" ht="12.75">
      <c r="A19" s="2">
        <f t="shared" si="0"/>
        <v>11</v>
      </c>
      <c r="B19" s="9">
        <f t="shared" si="1"/>
        <v>10006353.761045218</v>
      </c>
      <c r="C19" s="2">
        <f t="shared" si="2"/>
        <v>8</v>
      </c>
      <c r="D19" s="2">
        <f t="shared" si="3"/>
        <v>852322.5008181642</v>
      </c>
      <c r="E19" s="10">
        <f t="shared" si="4"/>
        <v>647677.4991818358</v>
      </c>
      <c r="F19" s="2">
        <f t="shared" si="5"/>
        <v>1500000</v>
      </c>
    </row>
    <row r="20" spans="1:6" ht="12.75">
      <c r="A20" s="2">
        <f t="shared" si="0"/>
        <v>12</v>
      </c>
      <c r="B20" s="9">
        <f t="shared" si="1"/>
        <v>9306862.061928835</v>
      </c>
      <c r="C20" s="2">
        <f t="shared" si="2"/>
        <v>8</v>
      </c>
      <c r="D20" s="2">
        <f t="shared" si="3"/>
        <v>800508.3008836174</v>
      </c>
      <c r="E20" s="10">
        <f t="shared" si="4"/>
        <v>699491.6991163826</v>
      </c>
      <c r="F20" s="2">
        <f t="shared" si="5"/>
        <v>1500000</v>
      </c>
    </row>
    <row r="21" spans="1:6" ht="12.75">
      <c r="A21" s="2">
        <f t="shared" si="0"/>
        <v>13</v>
      </c>
      <c r="B21" s="9">
        <f t="shared" si="1"/>
        <v>8551411.026883142</v>
      </c>
      <c r="C21" s="2">
        <f t="shared" si="2"/>
        <v>8</v>
      </c>
      <c r="D21" s="2">
        <f t="shared" si="3"/>
        <v>744548.9649543068</v>
      </c>
      <c r="E21" s="10">
        <f t="shared" si="4"/>
        <v>755451.0350456932</v>
      </c>
      <c r="F21" s="2">
        <f t="shared" si="5"/>
        <v>1500000</v>
      </c>
    </row>
    <row r="22" spans="1:6" ht="12.75">
      <c r="A22" s="2">
        <f t="shared" si="0"/>
        <v>14</v>
      </c>
      <c r="B22" s="9">
        <f t="shared" si="1"/>
        <v>7735523.909033794</v>
      </c>
      <c r="C22" s="2">
        <f t="shared" si="2"/>
        <v>8</v>
      </c>
      <c r="D22" s="2">
        <f t="shared" si="3"/>
        <v>684112.8821506514</v>
      </c>
      <c r="E22" s="10">
        <f t="shared" si="4"/>
        <v>815887.1178493486</v>
      </c>
      <c r="F22" s="2">
        <f t="shared" si="5"/>
        <v>1500000</v>
      </c>
    </row>
    <row r="23" spans="1:6" ht="12.75">
      <c r="A23" s="2">
        <f t="shared" si="0"/>
        <v>15</v>
      </c>
      <c r="B23" s="9">
        <f t="shared" si="1"/>
        <v>6854365.821756497</v>
      </c>
      <c r="C23" s="2">
        <f t="shared" si="2"/>
        <v>8</v>
      </c>
      <c r="D23" s="2">
        <f t="shared" si="3"/>
        <v>618841.9127227035</v>
      </c>
      <c r="E23" s="10">
        <f t="shared" si="4"/>
        <v>881158.0872772965</v>
      </c>
      <c r="F23" s="2">
        <f t="shared" si="5"/>
        <v>1500000</v>
      </c>
    </row>
    <row r="24" spans="1:6" ht="12.75">
      <c r="A24" s="2">
        <f t="shared" si="0"/>
        <v>16</v>
      </c>
      <c r="B24" s="9">
        <f t="shared" si="1"/>
        <v>5902715.087497016</v>
      </c>
      <c r="C24" s="2">
        <f t="shared" si="2"/>
        <v>8</v>
      </c>
      <c r="D24" s="2">
        <f t="shared" si="3"/>
        <v>548349.2657405197</v>
      </c>
      <c r="E24" s="10">
        <f t="shared" si="4"/>
        <v>951650.7342594803</v>
      </c>
      <c r="F24" s="2">
        <f t="shared" si="5"/>
        <v>1500000</v>
      </c>
    </row>
    <row r="25" spans="1:6" ht="12.75">
      <c r="A25" s="2">
        <f t="shared" si="0"/>
        <v>17</v>
      </c>
      <c r="B25" s="9">
        <f t="shared" si="1"/>
        <v>4874932.2944967775</v>
      </c>
      <c r="C25" s="2">
        <f t="shared" si="2"/>
        <v>8</v>
      </c>
      <c r="D25" s="2">
        <f t="shared" si="3"/>
        <v>472217.2069997613</v>
      </c>
      <c r="E25" s="10">
        <f t="shared" si="4"/>
        <v>1027782.7930002387</v>
      </c>
      <c r="F25" s="2">
        <f t="shared" si="5"/>
        <v>1500000</v>
      </c>
    </row>
    <row r="26" spans="1:6" ht="12.75">
      <c r="A26" s="2">
        <f t="shared" si="0"/>
        <v>18</v>
      </c>
      <c r="B26" s="9">
        <f t="shared" si="1"/>
        <v>3764926.8780565197</v>
      </c>
      <c r="C26" s="2">
        <f t="shared" si="2"/>
        <v>8</v>
      </c>
      <c r="D26" s="2">
        <f t="shared" si="3"/>
        <v>389994.5835597422</v>
      </c>
      <c r="E26" s="10">
        <f t="shared" si="4"/>
        <v>1110005.4164402578</v>
      </c>
      <c r="F26" s="2">
        <f t="shared" si="5"/>
        <v>1500000</v>
      </c>
    </row>
    <row r="27" spans="1:6" ht="12.75">
      <c r="A27" s="2">
        <f t="shared" si="0"/>
        <v>19</v>
      </c>
      <c r="B27" s="9">
        <f t="shared" si="1"/>
        <v>2566121.028301041</v>
      </c>
      <c r="C27" s="2">
        <f t="shared" si="2"/>
        <v>8</v>
      </c>
      <c r="D27" s="2">
        <f t="shared" si="3"/>
        <v>301194.15024452156</v>
      </c>
      <c r="E27" s="10">
        <f t="shared" si="4"/>
        <v>1198805.8497554786</v>
      </c>
      <c r="F27" s="2">
        <f t="shared" si="5"/>
        <v>1500000</v>
      </c>
    </row>
    <row r="28" spans="1:6" ht="12.75">
      <c r="A28" s="2">
        <f t="shared" si="0"/>
        <v>20</v>
      </c>
      <c r="B28" s="9">
        <f t="shared" si="1"/>
        <v>1271410.7105651244</v>
      </c>
      <c r="C28" s="2">
        <f t="shared" si="2"/>
        <v>8</v>
      </c>
      <c r="D28" s="2">
        <f t="shared" si="3"/>
        <v>205289.6822640833</v>
      </c>
      <c r="E28" s="10">
        <f t="shared" si="4"/>
        <v>1294710.3177359167</v>
      </c>
      <c r="F28" s="2">
        <f t="shared" si="5"/>
        <v>1500000</v>
      </c>
    </row>
    <row r="29" spans="1:6" ht="12.75">
      <c r="A29" s="1"/>
      <c r="B29" s="1"/>
      <c r="C29" s="1"/>
      <c r="D29" s="1"/>
      <c r="E29" s="1"/>
      <c r="F29" s="1"/>
    </row>
    <row r="30" spans="1:6" ht="12.75">
      <c r="A30" s="1"/>
      <c r="B30" s="1"/>
      <c r="C30" s="1"/>
      <c r="D30" s="1"/>
      <c r="E30" s="1"/>
      <c r="F30" s="1"/>
    </row>
    <row r="31" spans="1:6" ht="12.75">
      <c r="A31" s="1"/>
      <c r="B31" s="1"/>
      <c r="C31" s="1"/>
      <c r="D31" s="1"/>
      <c r="E31" s="1"/>
      <c r="F31" s="1"/>
    </row>
    <row r="32" spans="1:6" ht="12.75">
      <c r="A32" s="1"/>
      <c r="B32" s="1"/>
      <c r="C32" s="1"/>
      <c r="D32" s="1"/>
      <c r="E32" s="1"/>
      <c r="F32" s="1"/>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2010-02-05T10:43:18Z</dcterms:created>
  <dcterms:modified xsi:type="dcterms:W3CDTF">2010-02-05T13:43:46Z</dcterms:modified>
  <cp:category/>
  <cp:version/>
  <cp:contentType/>
  <cp:contentStatus/>
</cp:coreProperties>
</file>