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8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<sst xmlns="http://schemas.openxmlformats.org/spreadsheetml/2006/main" count="20" uniqueCount="19">
  <si>
    <t>Tonnen</t>
  </si>
  <si>
    <t>Milliarden</t>
  </si>
  <si>
    <t>Bill. Tonnen</t>
  </si>
  <si>
    <t>Bill. Euro</t>
  </si>
  <si>
    <t>Mill. Hektar</t>
  </si>
  <si>
    <t xml:space="preserve">Δt </t>
  </si>
  <si>
    <t>f1</t>
  </si>
  <si>
    <t>f2</t>
  </si>
  <si>
    <t>f3</t>
  </si>
  <si>
    <t>enk</t>
  </si>
  <si>
    <t>bz</t>
  </si>
  <si>
    <t>Z_NP</t>
  </si>
  <si>
    <t>NP</t>
  </si>
  <si>
    <t>nk</t>
  </si>
  <si>
    <t>Z_LK</t>
  </si>
  <si>
    <t>LK</t>
  </si>
  <si>
    <t>Z_F</t>
  </si>
  <si>
    <t>F</t>
  </si>
  <si>
    <t>Zeittakt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</si>
</sst>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11"/>
      <name val="Arial"/>
      <family val="2"/>
    </font>
    <font>
      <b/>
      <sz val="9"/>
      <name val="Arial"/>
      <family val="2"/>
    </font>
    <font>
      <b/>
      <sz val="8.5"/>
      <name val="Arial"/>
      <family val="0"/>
    </font>
    <font>
      <b/>
      <sz val="8"/>
      <name val="Arial"/>
      <family val="2"/>
    </font>
    <font>
      <sz val="8.5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0"/>
        <bgColor indexed="64"/>
      </patternFill>
    </fill>
  </fills>
  <borders count="11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4" borderId="5" xfId="0" applyFont="1" applyFill="1" applyBorder="1" applyAlignment="1">
      <alignment horizontal="center"/>
    </xf>
    <xf numFmtId="0" fontId="4" fillId="5" borderId="10" xfId="0" applyFont="1" applyFill="1" applyBorder="1" applyAlignment="1">
      <alignment horizontal="center"/>
    </xf>
    <xf numFmtId="0" fontId="4" fillId="5" borderId="5" xfId="0" applyFont="1" applyFill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Nahrungsproduktion und Kapitaleinsatz</a:t>
            </a:r>
          </a:p>
        </c:rich>
      </c:tx>
      <c:layout>
        <c:manualLayout>
          <c:xMode val="factor"/>
          <c:yMode val="factor"/>
          <c:x val="0.07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5"/>
          <c:y val="0.081"/>
          <c:w val="0.86075"/>
          <c:h val="0.841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xVal>
            <c:numRef>
              <c:f>Tabelle1!$A$10:$A$68</c:f>
              <c:numCache/>
            </c:numRef>
          </c:xVal>
          <c:yVal>
            <c:numRef>
              <c:f>Tabelle1!$I$10:$I$68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Tabelle1!$A$10:$A$68</c:f>
              <c:numCache/>
            </c:numRef>
          </c:xVal>
          <c:yVal>
            <c:numRef>
              <c:f>Tabelle1!$J$10:$J$68</c:f>
              <c:numCache/>
            </c:numRef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Tabelle1!$A$10:$A$68</c:f>
              <c:numCache/>
            </c:numRef>
          </c:xVal>
          <c:yVal>
            <c:numRef>
              <c:f>Tabelle1!$L$10:$L$68</c:f>
              <c:numCache/>
            </c:numRef>
          </c:yVal>
          <c:smooth val="0"/>
        </c:ser>
        <c:ser>
          <c:idx val="3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xVal>
            <c:numRef>
              <c:f>Tabelle1!$A$10:$A$68</c:f>
              <c:numCache/>
            </c:numRef>
          </c:xVal>
          <c:yVal>
            <c:numRef>
              <c:f>Tabelle1!$N$10:$N$68</c:f>
              <c:numCache/>
            </c:numRef>
          </c:yVal>
          <c:smooth val="0"/>
        </c:ser>
        <c:axId val="10681565"/>
        <c:axId val="29025222"/>
      </c:scatterChart>
      <c:valAx>
        <c:axId val="10681565"/>
        <c:scaling>
          <c:orientation val="minMax"/>
          <c:max val="0.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Zeittakt</a:t>
                </a:r>
              </a:p>
            </c:rich>
          </c:tx>
          <c:layout>
            <c:manualLayout>
              <c:xMode val="factor"/>
              <c:yMode val="factor"/>
              <c:x val="-0.006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29025222"/>
        <c:crosses val="autoZero"/>
        <c:crossBetween val="midCat"/>
        <c:dispUnits/>
      </c:valAx>
      <c:valAx>
        <c:axId val="29025222"/>
        <c:scaling>
          <c:orientation val="minMax"/>
          <c:min val="-0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nk in Tonnen; Nahrung in Bill.Tonnen; Kapital in Bill. Euro; Fläche in Mill. ha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1068156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28575</xdr:colOff>
      <xdr:row>0</xdr:row>
      <xdr:rowOff>57150</xdr:rowOff>
    </xdr:from>
    <xdr:ext cx="11077575" cy="1038225"/>
    <xdr:sp>
      <xdr:nvSpPr>
        <xdr:cNvPr id="1" name="TextBox 1"/>
        <xdr:cNvSpPr txBox="1">
          <a:spLocks noChangeArrowheads="1"/>
        </xdr:cNvSpPr>
      </xdr:nvSpPr>
      <xdr:spPr>
        <a:xfrm>
          <a:off x="533400" y="57150"/>
          <a:ext cx="11077575" cy="1038225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Zustands- und Modellgleichungen zur Teilstruktur "Nahrungproduktion und Kapitaleinsatz"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LK_neu &lt;-- LK_alt + Δt · Z_LK;  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Anfangsgröße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 LK = 0,25  Billionen €; Δt = 0,005; (Der Zeittakt muss interpretiert werden; etwa 1 Zeittakt von 0,005 = 1 Jahr) 
F_neu &lt;-- F_alt + Δt · Z_F;  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Anfangsgröße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F = 1,5 Mill. ha; 
NP_neu &lt;-- NP_alt + Δt · Z_NP;  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Anfangsgröße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NP = 1,5 Bill. Tonnen; 
Z_LK = (enk - nk) · f1    Λ    Z_F = LK · f2    Λ    Z_NP = F · f3    Λ    nk = NP / bz
enk = 0,26   Λ   f1 = 25   Λ   f2 = 25  Λ   f3 = 2   Λ   bz = 0,04 · (Zeittakt · 200)  + 6,8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</a:t>
          </a:r>
        </a:p>
      </xdr:txBody>
    </xdr:sp>
    <xdr:clientData/>
  </xdr:oneCellAnchor>
  <xdr:twoCellAnchor>
    <xdr:from>
      <xdr:col>15</xdr:col>
      <xdr:colOff>19050</xdr:colOff>
      <xdr:row>7</xdr:row>
      <xdr:rowOff>9525</xdr:rowOff>
    </xdr:from>
    <xdr:to>
      <xdr:col>20</xdr:col>
      <xdr:colOff>190500</xdr:colOff>
      <xdr:row>31</xdr:row>
      <xdr:rowOff>133350</xdr:rowOff>
    </xdr:to>
    <xdr:graphicFrame>
      <xdr:nvGraphicFramePr>
        <xdr:cNvPr id="2" name="Chart 4"/>
        <xdr:cNvGraphicFramePr/>
      </xdr:nvGraphicFramePr>
      <xdr:xfrm>
        <a:off x="8620125" y="1152525"/>
        <a:ext cx="3981450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N68"/>
  <sheetViews>
    <sheetView tabSelected="1" workbookViewId="0" topLeftCell="H1">
      <selection activeCell="O10" sqref="O10"/>
    </sheetView>
  </sheetViews>
  <sheetFormatPr defaultColWidth="11.421875" defaultRowHeight="12.75"/>
  <cols>
    <col min="1" max="1" width="7.57421875" style="0" customWidth="1"/>
    <col min="2" max="2" width="6.00390625" style="0" customWidth="1"/>
    <col min="3" max="5" width="5.00390625" style="0" customWidth="1"/>
    <col min="6" max="6" width="7.00390625" style="0" customWidth="1"/>
    <col min="7" max="8" width="8.8515625" style="0" customWidth="1"/>
    <col min="9" max="9" width="10.7109375" style="0" customWidth="1"/>
    <col min="10" max="12" width="11.00390625" style="0" customWidth="1"/>
    <col min="13" max="13" width="10.140625" style="0" customWidth="1"/>
    <col min="14" max="14" width="10.421875" style="0" customWidth="1"/>
  </cols>
  <sheetData>
    <row r="7" ht="13.5" thickBot="1"/>
    <row r="8" spans="1:14" ht="12.75">
      <c r="A8" s="1"/>
      <c r="B8" s="2"/>
      <c r="C8" s="3"/>
      <c r="D8" s="2"/>
      <c r="E8" s="3"/>
      <c r="F8" s="2" t="s">
        <v>0</v>
      </c>
      <c r="G8" s="3" t="s">
        <v>1</v>
      </c>
      <c r="H8" s="1"/>
      <c r="I8" s="4" t="s">
        <v>2</v>
      </c>
      <c r="J8" s="5" t="s">
        <v>0</v>
      </c>
      <c r="K8" s="1"/>
      <c r="L8" s="4" t="s">
        <v>3</v>
      </c>
      <c r="M8" s="3"/>
      <c r="N8" s="4" t="s">
        <v>4</v>
      </c>
    </row>
    <row r="9" spans="1:14" ht="13.5" thickBot="1">
      <c r="A9" s="6" t="s">
        <v>18</v>
      </c>
      <c r="B9" s="7" t="s">
        <v>5</v>
      </c>
      <c r="C9" s="8" t="s">
        <v>6</v>
      </c>
      <c r="D9" s="7" t="s">
        <v>7</v>
      </c>
      <c r="E9" s="8" t="s">
        <v>8</v>
      </c>
      <c r="F9" s="7" t="s">
        <v>9</v>
      </c>
      <c r="G9" s="8" t="s">
        <v>10</v>
      </c>
      <c r="H9" s="6" t="s">
        <v>11</v>
      </c>
      <c r="I9" s="7" t="s">
        <v>12</v>
      </c>
      <c r="J9" s="8" t="s">
        <v>13</v>
      </c>
      <c r="K9" s="6" t="s">
        <v>14</v>
      </c>
      <c r="L9" s="7" t="s">
        <v>15</v>
      </c>
      <c r="M9" s="8" t="s">
        <v>16</v>
      </c>
      <c r="N9" s="7" t="s">
        <v>17</v>
      </c>
    </row>
    <row r="10" spans="1:14" ht="12.75">
      <c r="A10" s="9">
        <v>0</v>
      </c>
      <c r="B10" s="10">
        <v>0.005</v>
      </c>
      <c r="C10" s="10">
        <v>25</v>
      </c>
      <c r="D10" s="10">
        <v>25</v>
      </c>
      <c r="E10" s="10">
        <v>2</v>
      </c>
      <c r="F10" s="10">
        <v>0.26</v>
      </c>
      <c r="G10" s="10">
        <f>0.04*A10*200+6.8</f>
        <v>6.8</v>
      </c>
      <c r="H10" s="11"/>
      <c r="I10" s="12">
        <v>1.5</v>
      </c>
      <c r="J10" s="13">
        <f aca="true" t="shared" si="0" ref="J10:J41">ROUND((I10/G10),4)</f>
        <v>0.2206</v>
      </c>
      <c r="K10" s="11"/>
      <c r="L10" s="14">
        <v>0.25</v>
      </c>
      <c r="M10" s="11"/>
      <c r="N10" s="18">
        <v>1.5</v>
      </c>
    </row>
    <row r="11" spans="1:14" ht="12.75">
      <c r="A11" s="9">
        <f>A10+B10</f>
        <v>0.005</v>
      </c>
      <c r="B11" s="15">
        <f aca="true" t="shared" si="1" ref="B11:B42">B10</f>
        <v>0.005</v>
      </c>
      <c r="C11" s="15">
        <f aca="true" t="shared" si="2" ref="C11:C42">C10</f>
        <v>25</v>
      </c>
      <c r="D11" s="15">
        <f aca="true" t="shared" si="3" ref="D11:D42">D10</f>
        <v>25</v>
      </c>
      <c r="E11" s="15">
        <f aca="true" t="shared" si="4" ref="E11:E42">E10</f>
        <v>2</v>
      </c>
      <c r="F11" s="15">
        <f aca="true" t="shared" si="5" ref="F11:F42">F10</f>
        <v>0.26</v>
      </c>
      <c r="G11" s="10">
        <f aca="true" t="shared" si="6" ref="G11:G68">0.04*A11*200+6.8</f>
        <v>6.84</v>
      </c>
      <c r="H11" s="11">
        <f aca="true" t="shared" si="7" ref="H11:H42">ROUND((N10*E10),4)</f>
        <v>3</v>
      </c>
      <c r="I11" s="12">
        <f aca="true" t="shared" si="8" ref="I11:I42">ROUND((I10+B11*H11),4)</f>
        <v>1.515</v>
      </c>
      <c r="J11" s="13">
        <f t="shared" si="0"/>
        <v>0.2215</v>
      </c>
      <c r="K11" s="11">
        <f aca="true" t="shared" si="9" ref="K11:K42">ROUND(((F10-J10)*C10),4)</f>
        <v>0.985</v>
      </c>
      <c r="L11" s="14">
        <f aca="true" t="shared" si="10" ref="L11:L42">ROUND((L10+B10*K11),4)</f>
        <v>0.2549</v>
      </c>
      <c r="M11" s="11">
        <f aca="true" t="shared" si="11" ref="M11:M42">ROUND((L10*D10),4)</f>
        <v>6.25</v>
      </c>
      <c r="N11" s="18">
        <f aca="true" t="shared" si="12" ref="N11:N42">ROUND((N10+B10*M11),4)</f>
        <v>1.5313</v>
      </c>
    </row>
    <row r="12" spans="1:14" ht="12.75">
      <c r="A12" s="9">
        <f aca="true" t="shared" si="13" ref="A12:A68">A11+B11</f>
        <v>0.01</v>
      </c>
      <c r="B12" s="15">
        <f t="shared" si="1"/>
        <v>0.005</v>
      </c>
      <c r="C12" s="15">
        <f t="shared" si="2"/>
        <v>25</v>
      </c>
      <c r="D12" s="15">
        <f t="shared" si="3"/>
        <v>25</v>
      </c>
      <c r="E12" s="15">
        <f t="shared" si="4"/>
        <v>2</v>
      </c>
      <c r="F12" s="15">
        <f t="shared" si="5"/>
        <v>0.26</v>
      </c>
      <c r="G12" s="10">
        <f t="shared" si="6"/>
        <v>6.88</v>
      </c>
      <c r="H12" s="11">
        <f t="shared" si="7"/>
        <v>3.0626</v>
      </c>
      <c r="I12" s="12">
        <f t="shared" si="8"/>
        <v>1.5303</v>
      </c>
      <c r="J12" s="13">
        <f t="shared" si="0"/>
        <v>0.2224</v>
      </c>
      <c r="K12" s="11">
        <f t="shared" si="9"/>
        <v>0.9625</v>
      </c>
      <c r="L12" s="14">
        <f t="shared" si="10"/>
        <v>0.2597</v>
      </c>
      <c r="M12" s="11">
        <f t="shared" si="11"/>
        <v>6.3725</v>
      </c>
      <c r="N12" s="18">
        <f t="shared" si="12"/>
        <v>1.5632</v>
      </c>
    </row>
    <row r="13" spans="1:14" ht="12.75">
      <c r="A13" s="9">
        <f t="shared" si="13"/>
        <v>0.015</v>
      </c>
      <c r="B13" s="15">
        <f t="shared" si="1"/>
        <v>0.005</v>
      </c>
      <c r="C13" s="15">
        <f t="shared" si="2"/>
        <v>25</v>
      </c>
      <c r="D13" s="15">
        <f t="shared" si="3"/>
        <v>25</v>
      </c>
      <c r="E13" s="15">
        <f t="shared" si="4"/>
        <v>2</v>
      </c>
      <c r="F13" s="15">
        <f t="shared" si="5"/>
        <v>0.26</v>
      </c>
      <c r="G13" s="10">
        <f t="shared" si="6"/>
        <v>6.92</v>
      </c>
      <c r="H13" s="11">
        <f t="shared" si="7"/>
        <v>3.1264</v>
      </c>
      <c r="I13" s="12">
        <f t="shared" si="8"/>
        <v>1.5459</v>
      </c>
      <c r="J13" s="13">
        <f t="shared" si="0"/>
        <v>0.2234</v>
      </c>
      <c r="K13" s="11">
        <f t="shared" si="9"/>
        <v>0.94</v>
      </c>
      <c r="L13" s="14">
        <f t="shared" si="10"/>
        <v>0.2644</v>
      </c>
      <c r="M13" s="11">
        <f t="shared" si="11"/>
        <v>6.4925</v>
      </c>
      <c r="N13" s="18">
        <f t="shared" si="12"/>
        <v>1.5957</v>
      </c>
    </row>
    <row r="14" spans="1:14" ht="12.75">
      <c r="A14" s="9">
        <f t="shared" si="13"/>
        <v>0.02</v>
      </c>
      <c r="B14" s="15">
        <f t="shared" si="1"/>
        <v>0.005</v>
      </c>
      <c r="C14" s="15">
        <f t="shared" si="2"/>
        <v>25</v>
      </c>
      <c r="D14" s="15">
        <f t="shared" si="3"/>
        <v>25</v>
      </c>
      <c r="E14" s="15">
        <f t="shared" si="4"/>
        <v>2</v>
      </c>
      <c r="F14" s="15">
        <f t="shared" si="5"/>
        <v>0.26</v>
      </c>
      <c r="G14" s="10">
        <f t="shared" si="6"/>
        <v>6.96</v>
      </c>
      <c r="H14" s="11">
        <f t="shared" si="7"/>
        <v>3.1914</v>
      </c>
      <c r="I14" s="12">
        <f t="shared" si="8"/>
        <v>1.5619</v>
      </c>
      <c r="J14" s="13">
        <f t="shared" si="0"/>
        <v>0.2244</v>
      </c>
      <c r="K14" s="11">
        <f t="shared" si="9"/>
        <v>0.915</v>
      </c>
      <c r="L14" s="14">
        <f t="shared" si="10"/>
        <v>0.269</v>
      </c>
      <c r="M14" s="11">
        <f t="shared" si="11"/>
        <v>6.61</v>
      </c>
      <c r="N14" s="18">
        <f t="shared" si="12"/>
        <v>1.6288</v>
      </c>
    </row>
    <row r="15" spans="1:14" ht="12.75">
      <c r="A15" s="9">
        <f t="shared" si="13"/>
        <v>0.025</v>
      </c>
      <c r="B15" s="15">
        <f t="shared" si="1"/>
        <v>0.005</v>
      </c>
      <c r="C15" s="15">
        <f t="shared" si="2"/>
        <v>25</v>
      </c>
      <c r="D15" s="15">
        <f t="shared" si="3"/>
        <v>25</v>
      </c>
      <c r="E15" s="15">
        <f t="shared" si="4"/>
        <v>2</v>
      </c>
      <c r="F15" s="15">
        <f t="shared" si="5"/>
        <v>0.26</v>
      </c>
      <c r="G15" s="10">
        <f t="shared" si="6"/>
        <v>7</v>
      </c>
      <c r="H15" s="11">
        <f t="shared" si="7"/>
        <v>3.2576</v>
      </c>
      <c r="I15" s="12">
        <f t="shared" si="8"/>
        <v>1.5782</v>
      </c>
      <c r="J15" s="13">
        <f t="shared" si="0"/>
        <v>0.2255</v>
      </c>
      <c r="K15" s="11">
        <f t="shared" si="9"/>
        <v>0.89</v>
      </c>
      <c r="L15" s="14">
        <f t="shared" si="10"/>
        <v>0.2735</v>
      </c>
      <c r="M15" s="11">
        <f t="shared" si="11"/>
        <v>6.725</v>
      </c>
      <c r="N15" s="18">
        <f t="shared" si="12"/>
        <v>1.6624</v>
      </c>
    </row>
    <row r="16" spans="1:14" ht="12.75">
      <c r="A16" s="9">
        <f t="shared" si="13"/>
        <v>0.030000000000000002</v>
      </c>
      <c r="B16" s="15">
        <f t="shared" si="1"/>
        <v>0.005</v>
      </c>
      <c r="C16" s="15">
        <f t="shared" si="2"/>
        <v>25</v>
      </c>
      <c r="D16" s="15">
        <f t="shared" si="3"/>
        <v>25</v>
      </c>
      <c r="E16" s="15">
        <f t="shared" si="4"/>
        <v>2</v>
      </c>
      <c r="F16" s="15">
        <f t="shared" si="5"/>
        <v>0.26</v>
      </c>
      <c r="G16" s="10">
        <f t="shared" si="6"/>
        <v>7.04</v>
      </c>
      <c r="H16" s="11">
        <f t="shared" si="7"/>
        <v>3.3248</v>
      </c>
      <c r="I16" s="12">
        <f t="shared" si="8"/>
        <v>1.5948</v>
      </c>
      <c r="J16" s="13">
        <f t="shared" si="0"/>
        <v>0.2265</v>
      </c>
      <c r="K16" s="11">
        <f t="shared" si="9"/>
        <v>0.8625</v>
      </c>
      <c r="L16" s="14">
        <f t="shared" si="10"/>
        <v>0.2778</v>
      </c>
      <c r="M16" s="11">
        <f t="shared" si="11"/>
        <v>6.8375</v>
      </c>
      <c r="N16" s="18">
        <f t="shared" si="12"/>
        <v>1.6966</v>
      </c>
    </row>
    <row r="17" spans="1:14" ht="12.75">
      <c r="A17" s="9">
        <f t="shared" si="13"/>
        <v>0.035</v>
      </c>
      <c r="B17" s="15">
        <f t="shared" si="1"/>
        <v>0.005</v>
      </c>
      <c r="C17" s="15">
        <f t="shared" si="2"/>
        <v>25</v>
      </c>
      <c r="D17" s="15">
        <f t="shared" si="3"/>
        <v>25</v>
      </c>
      <c r="E17" s="15">
        <f t="shared" si="4"/>
        <v>2</v>
      </c>
      <c r="F17" s="15">
        <f t="shared" si="5"/>
        <v>0.26</v>
      </c>
      <c r="G17" s="10">
        <f t="shared" si="6"/>
        <v>7.08</v>
      </c>
      <c r="H17" s="11">
        <f t="shared" si="7"/>
        <v>3.3932</v>
      </c>
      <c r="I17" s="12">
        <f t="shared" si="8"/>
        <v>1.6118</v>
      </c>
      <c r="J17" s="13">
        <f t="shared" si="0"/>
        <v>0.2277</v>
      </c>
      <c r="K17" s="11">
        <f t="shared" si="9"/>
        <v>0.8375</v>
      </c>
      <c r="L17" s="14">
        <f t="shared" si="10"/>
        <v>0.282</v>
      </c>
      <c r="M17" s="11">
        <f t="shared" si="11"/>
        <v>6.945</v>
      </c>
      <c r="N17" s="18">
        <f t="shared" si="12"/>
        <v>1.7313</v>
      </c>
    </row>
    <row r="18" spans="1:14" ht="12.75">
      <c r="A18" s="9">
        <f t="shared" si="13"/>
        <v>0.04</v>
      </c>
      <c r="B18" s="15">
        <f t="shared" si="1"/>
        <v>0.005</v>
      </c>
      <c r="C18" s="15">
        <f t="shared" si="2"/>
        <v>25</v>
      </c>
      <c r="D18" s="15">
        <f t="shared" si="3"/>
        <v>25</v>
      </c>
      <c r="E18" s="15">
        <f t="shared" si="4"/>
        <v>2</v>
      </c>
      <c r="F18" s="15">
        <f t="shared" si="5"/>
        <v>0.26</v>
      </c>
      <c r="G18" s="10">
        <f t="shared" si="6"/>
        <v>7.12</v>
      </c>
      <c r="H18" s="11">
        <f t="shared" si="7"/>
        <v>3.4626</v>
      </c>
      <c r="I18" s="12">
        <f t="shared" si="8"/>
        <v>1.6291</v>
      </c>
      <c r="J18" s="13">
        <f t="shared" si="0"/>
        <v>0.2288</v>
      </c>
      <c r="K18" s="11">
        <f t="shared" si="9"/>
        <v>0.8075</v>
      </c>
      <c r="L18" s="14">
        <f t="shared" si="10"/>
        <v>0.286</v>
      </c>
      <c r="M18" s="11">
        <f t="shared" si="11"/>
        <v>7.05</v>
      </c>
      <c r="N18" s="18">
        <f t="shared" si="12"/>
        <v>1.7666</v>
      </c>
    </row>
    <row r="19" spans="1:14" ht="12.75">
      <c r="A19" s="9">
        <f t="shared" si="13"/>
        <v>0.045</v>
      </c>
      <c r="B19" s="15">
        <f t="shared" si="1"/>
        <v>0.005</v>
      </c>
      <c r="C19" s="15">
        <f t="shared" si="2"/>
        <v>25</v>
      </c>
      <c r="D19" s="15">
        <f t="shared" si="3"/>
        <v>25</v>
      </c>
      <c r="E19" s="15">
        <f t="shared" si="4"/>
        <v>2</v>
      </c>
      <c r="F19" s="15">
        <f t="shared" si="5"/>
        <v>0.26</v>
      </c>
      <c r="G19" s="10">
        <f t="shared" si="6"/>
        <v>7.16</v>
      </c>
      <c r="H19" s="11">
        <f t="shared" si="7"/>
        <v>3.5332</v>
      </c>
      <c r="I19" s="12">
        <f t="shared" si="8"/>
        <v>1.6468</v>
      </c>
      <c r="J19" s="13">
        <f t="shared" si="0"/>
        <v>0.23</v>
      </c>
      <c r="K19" s="11">
        <f t="shared" si="9"/>
        <v>0.78</v>
      </c>
      <c r="L19" s="14">
        <f t="shared" si="10"/>
        <v>0.2899</v>
      </c>
      <c r="M19" s="11">
        <f t="shared" si="11"/>
        <v>7.15</v>
      </c>
      <c r="N19" s="18">
        <f t="shared" si="12"/>
        <v>1.8024</v>
      </c>
    </row>
    <row r="20" spans="1:14" ht="12.75">
      <c r="A20" s="9">
        <f t="shared" si="13"/>
        <v>0.049999999999999996</v>
      </c>
      <c r="B20" s="15">
        <f t="shared" si="1"/>
        <v>0.005</v>
      </c>
      <c r="C20" s="15">
        <f t="shared" si="2"/>
        <v>25</v>
      </c>
      <c r="D20" s="15">
        <f t="shared" si="3"/>
        <v>25</v>
      </c>
      <c r="E20" s="15">
        <f t="shared" si="4"/>
        <v>2</v>
      </c>
      <c r="F20" s="15">
        <f t="shared" si="5"/>
        <v>0.26</v>
      </c>
      <c r="G20" s="10">
        <f t="shared" si="6"/>
        <v>7.2</v>
      </c>
      <c r="H20" s="11">
        <f t="shared" si="7"/>
        <v>3.6048</v>
      </c>
      <c r="I20" s="12">
        <f t="shared" si="8"/>
        <v>1.6648</v>
      </c>
      <c r="J20" s="13">
        <f t="shared" si="0"/>
        <v>0.2312</v>
      </c>
      <c r="K20" s="11">
        <f t="shared" si="9"/>
        <v>0.75</v>
      </c>
      <c r="L20" s="14">
        <f t="shared" si="10"/>
        <v>0.2937</v>
      </c>
      <c r="M20" s="11">
        <f t="shared" si="11"/>
        <v>7.2475</v>
      </c>
      <c r="N20" s="18">
        <f t="shared" si="12"/>
        <v>1.8386</v>
      </c>
    </row>
    <row r="21" spans="1:14" ht="12.75">
      <c r="A21" s="9">
        <f t="shared" si="13"/>
        <v>0.05499999999999999</v>
      </c>
      <c r="B21" s="15">
        <f t="shared" si="1"/>
        <v>0.005</v>
      </c>
      <c r="C21" s="15">
        <f t="shared" si="2"/>
        <v>25</v>
      </c>
      <c r="D21" s="15">
        <f t="shared" si="3"/>
        <v>25</v>
      </c>
      <c r="E21" s="15">
        <f t="shared" si="4"/>
        <v>2</v>
      </c>
      <c r="F21" s="15">
        <f t="shared" si="5"/>
        <v>0.26</v>
      </c>
      <c r="G21" s="10">
        <f t="shared" si="6"/>
        <v>7.24</v>
      </c>
      <c r="H21" s="11">
        <f t="shared" si="7"/>
        <v>3.6772</v>
      </c>
      <c r="I21" s="12">
        <f t="shared" si="8"/>
        <v>1.6832</v>
      </c>
      <c r="J21" s="13">
        <f t="shared" si="0"/>
        <v>0.2325</v>
      </c>
      <c r="K21" s="11">
        <f t="shared" si="9"/>
        <v>0.72</v>
      </c>
      <c r="L21" s="14">
        <f t="shared" si="10"/>
        <v>0.2973</v>
      </c>
      <c r="M21" s="11">
        <f t="shared" si="11"/>
        <v>7.3425</v>
      </c>
      <c r="N21" s="18">
        <f t="shared" si="12"/>
        <v>1.8753</v>
      </c>
    </row>
    <row r="22" spans="1:14" ht="12.75">
      <c r="A22" s="9">
        <f t="shared" si="13"/>
        <v>0.05999999999999999</v>
      </c>
      <c r="B22" s="15">
        <f t="shared" si="1"/>
        <v>0.005</v>
      </c>
      <c r="C22" s="15">
        <f t="shared" si="2"/>
        <v>25</v>
      </c>
      <c r="D22" s="15">
        <f t="shared" si="3"/>
        <v>25</v>
      </c>
      <c r="E22" s="15">
        <f t="shared" si="4"/>
        <v>2</v>
      </c>
      <c r="F22" s="15">
        <f t="shared" si="5"/>
        <v>0.26</v>
      </c>
      <c r="G22" s="10">
        <f t="shared" si="6"/>
        <v>7.279999999999999</v>
      </c>
      <c r="H22" s="11">
        <f t="shared" si="7"/>
        <v>3.7506</v>
      </c>
      <c r="I22" s="12">
        <f t="shared" si="8"/>
        <v>1.702</v>
      </c>
      <c r="J22" s="13">
        <f t="shared" si="0"/>
        <v>0.2338</v>
      </c>
      <c r="K22" s="11">
        <f t="shared" si="9"/>
        <v>0.6875</v>
      </c>
      <c r="L22" s="14">
        <f t="shared" si="10"/>
        <v>0.3007</v>
      </c>
      <c r="M22" s="11">
        <f t="shared" si="11"/>
        <v>7.4325</v>
      </c>
      <c r="N22" s="18">
        <f t="shared" si="12"/>
        <v>1.9125</v>
      </c>
    </row>
    <row r="23" spans="1:14" ht="12.75">
      <c r="A23" s="9">
        <f t="shared" si="13"/>
        <v>0.06499999999999999</v>
      </c>
      <c r="B23" s="15">
        <f t="shared" si="1"/>
        <v>0.005</v>
      </c>
      <c r="C23" s="15">
        <f t="shared" si="2"/>
        <v>25</v>
      </c>
      <c r="D23" s="15">
        <f t="shared" si="3"/>
        <v>25</v>
      </c>
      <c r="E23" s="15">
        <f t="shared" si="4"/>
        <v>2</v>
      </c>
      <c r="F23" s="15">
        <f t="shared" si="5"/>
        <v>0.26</v>
      </c>
      <c r="G23" s="10">
        <f t="shared" si="6"/>
        <v>7.319999999999999</v>
      </c>
      <c r="H23" s="11">
        <f t="shared" si="7"/>
        <v>3.825</v>
      </c>
      <c r="I23" s="12">
        <f t="shared" si="8"/>
        <v>1.7211</v>
      </c>
      <c r="J23" s="13">
        <f t="shared" si="0"/>
        <v>0.2351</v>
      </c>
      <c r="K23" s="11">
        <f t="shared" si="9"/>
        <v>0.655</v>
      </c>
      <c r="L23" s="14">
        <f t="shared" si="10"/>
        <v>0.304</v>
      </c>
      <c r="M23" s="11">
        <f t="shared" si="11"/>
        <v>7.5175</v>
      </c>
      <c r="N23" s="18">
        <f t="shared" si="12"/>
        <v>1.9501</v>
      </c>
    </row>
    <row r="24" spans="1:14" ht="12.75">
      <c r="A24" s="9">
        <f t="shared" si="13"/>
        <v>0.06999999999999999</v>
      </c>
      <c r="B24" s="15">
        <f t="shared" si="1"/>
        <v>0.005</v>
      </c>
      <c r="C24" s="15">
        <f t="shared" si="2"/>
        <v>25</v>
      </c>
      <c r="D24" s="15">
        <f t="shared" si="3"/>
        <v>25</v>
      </c>
      <c r="E24" s="15">
        <f t="shared" si="4"/>
        <v>2</v>
      </c>
      <c r="F24" s="15">
        <f t="shared" si="5"/>
        <v>0.26</v>
      </c>
      <c r="G24" s="10">
        <f t="shared" si="6"/>
        <v>7.359999999999999</v>
      </c>
      <c r="H24" s="11">
        <f t="shared" si="7"/>
        <v>3.9002</v>
      </c>
      <c r="I24" s="12">
        <f t="shared" si="8"/>
        <v>1.7406</v>
      </c>
      <c r="J24" s="13">
        <f t="shared" si="0"/>
        <v>0.2365</v>
      </c>
      <c r="K24" s="11">
        <f t="shared" si="9"/>
        <v>0.6225</v>
      </c>
      <c r="L24" s="14">
        <f t="shared" si="10"/>
        <v>0.3071</v>
      </c>
      <c r="M24" s="11">
        <f t="shared" si="11"/>
        <v>7.6</v>
      </c>
      <c r="N24" s="18">
        <f t="shared" si="12"/>
        <v>1.9881</v>
      </c>
    </row>
    <row r="25" spans="1:14" ht="12.75">
      <c r="A25" s="9">
        <f t="shared" si="13"/>
        <v>0.075</v>
      </c>
      <c r="B25" s="15">
        <f t="shared" si="1"/>
        <v>0.005</v>
      </c>
      <c r="C25" s="15">
        <f t="shared" si="2"/>
        <v>25</v>
      </c>
      <c r="D25" s="15">
        <f t="shared" si="3"/>
        <v>25</v>
      </c>
      <c r="E25" s="15">
        <f t="shared" si="4"/>
        <v>2</v>
      </c>
      <c r="F25" s="15">
        <f t="shared" si="5"/>
        <v>0.26</v>
      </c>
      <c r="G25" s="10">
        <f t="shared" si="6"/>
        <v>7.3999999999999995</v>
      </c>
      <c r="H25" s="11">
        <f t="shared" si="7"/>
        <v>3.9762</v>
      </c>
      <c r="I25" s="12">
        <f t="shared" si="8"/>
        <v>1.7605</v>
      </c>
      <c r="J25" s="13">
        <f t="shared" si="0"/>
        <v>0.2379</v>
      </c>
      <c r="K25" s="11">
        <f t="shared" si="9"/>
        <v>0.5875</v>
      </c>
      <c r="L25" s="14">
        <f t="shared" si="10"/>
        <v>0.31</v>
      </c>
      <c r="M25" s="11">
        <f t="shared" si="11"/>
        <v>7.6775</v>
      </c>
      <c r="N25" s="18">
        <f t="shared" si="12"/>
        <v>2.0265</v>
      </c>
    </row>
    <row r="26" spans="1:14" ht="12.75">
      <c r="A26" s="9">
        <f t="shared" si="13"/>
        <v>0.08</v>
      </c>
      <c r="B26" s="15">
        <f t="shared" si="1"/>
        <v>0.005</v>
      </c>
      <c r="C26" s="15">
        <f t="shared" si="2"/>
        <v>25</v>
      </c>
      <c r="D26" s="15">
        <f t="shared" si="3"/>
        <v>25</v>
      </c>
      <c r="E26" s="15">
        <f t="shared" si="4"/>
        <v>2</v>
      </c>
      <c r="F26" s="15">
        <f t="shared" si="5"/>
        <v>0.26</v>
      </c>
      <c r="G26" s="10">
        <f t="shared" si="6"/>
        <v>7.4399999999999995</v>
      </c>
      <c r="H26" s="11">
        <f t="shared" si="7"/>
        <v>4.053</v>
      </c>
      <c r="I26" s="12">
        <f t="shared" si="8"/>
        <v>1.7808</v>
      </c>
      <c r="J26" s="13">
        <f t="shared" si="0"/>
        <v>0.2394</v>
      </c>
      <c r="K26" s="11">
        <f t="shared" si="9"/>
        <v>0.5525</v>
      </c>
      <c r="L26" s="14">
        <f t="shared" si="10"/>
        <v>0.3128</v>
      </c>
      <c r="M26" s="11">
        <f t="shared" si="11"/>
        <v>7.75</v>
      </c>
      <c r="N26" s="18">
        <f t="shared" si="12"/>
        <v>2.0653</v>
      </c>
    </row>
    <row r="27" spans="1:14" ht="12.75">
      <c r="A27" s="9">
        <f t="shared" si="13"/>
        <v>0.085</v>
      </c>
      <c r="B27" s="15">
        <f t="shared" si="1"/>
        <v>0.005</v>
      </c>
      <c r="C27" s="15">
        <f t="shared" si="2"/>
        <v>25</v>
      </c>
      <c r="D27" s="15">
        <f t="shared" si="3"/>
        <v>25</v>
      </c>
      <c r="E27" s="15">
        <f t="shared" si="4"/>
        <v>2</v>
      </c>
      <c r="F27" s="15">
        <f t="shared" si="5"/>
        <v>0.26</v>
      </c>
      <c r="G27" s="10">
        <f t="shared" si="6"/>
        <v>7.4799999999999995</v>
      </c>
      <c r="H27" s="11">
        <f t="shared" si="7"/>
        <v>4.1306</v>
      </c>
      <c r="I27" s="12">
        <f t="shared" si="8"/>
        <v>1.8015</v>
      </c>
      <c r="J27" s="13">
        <f t="shared" si="0"/>
        <v>0.2408</v>
      </c>
      <c r="K27" s="11">
        <f t="shared" si="9"/>
        <v>0.515</v>
      </c>
      <c r="L27" s="14">
        <f t="shared" si="10"/>
        <v>0.3154</v>
      </c>
      <c r="M27" s="11">
        <f t="shared" si="11"/>
        <v>7.82</v>
      </c>
      <c r="N27" s="18">
        <f t="shared" si="12"/>
        <v>2.1044</v>
      </c>
    </row>
    <row r="28" spans="1:14" ht="12.75">
      <c r="A28" s="9">
        <f t="shared" si="13"/>
        <v>0.09000000000000001</v>
      </c>
      <c r="B28" s="15">
        <f t="shared" si="1"/>
        <v>0.005</v>
      </c>
      <c r="C28" s="15">
        <f t="shared" si="2"/>
        <v>25</v>
      </c>
      <c r="D28" s="15">
        <f t="shared" si="3"/>
        <v>25</v>
      </c>
      <c r="E28" s="15">
        <f t="shared" si="4"/>
        <v>2</v>
      </c>
      <c r="F28" s="15">
        <f t="shared" si="5"/>
        <v>0.26</v>
      </c>
      <c r="G28" s="10">
        <f t="shared" si="6"/>
        <v>7.52</v>
      </c>
      <c r="H28" s="11">
        <f t="shared" si="7"/>
        <v>4.2088</v>
      </c>
      <c r="I28" s="12">
        <f t="shared" si="8"/>
        <v>1.8225</v>
      </c>
      <c r="J28" s="13">
        <f t="shared" si="0"/>
        <v>0.2424</v>
      </c>
      <c r="K28" s="11">
        <f t="shared" si="9"/>
        <v>0.48</v>
      </c>
      <c r="L28" s="14">
        <f t="shared" si="10"/>
        <v>0.3178</v>
      </c>
      <c r="M28" s="11">
        <f t="shared" si="11"/>
        <v>7.885</v>
      </c>
      <c r="N28" s="18">
        <f t="shared" si="12"/>
        <v>2.1438</v>
      </c>
    </row>
    <row r="29" spans="1:14" ht="12.75">
      <c r="A29" s="9">
        <f t="shared" si="13"/>
        <v>0.09500000000000001</v>
      </c>
      <c r="B29" s="15">
        <f t="shared" si="1"/>
        <v>0.005</v>
      </c>
      <c r="C29" s="15">
        <f t="shared" si="2"/>
        <v>25</v>
      </c>
      <c r="D29" s="15">
        <f t="shared" si="3"/>
        <v>25</v>
      </c>
      <c r="E29" s="15">
        <f t="shared" si="4"/>
        <v>2</v>
      </c>
      <c r="F29" s="15">
        <f t="shared" si="5"/>
        <v>0.26</v>
      </c>
      <c r="G29" s="10">
        <f t="shared" si="6"/>
        <v>7.56</v>
      </c>
      <c r="H29" s="11">
        <f t="shared" si="7"/>
        <v>4.2876</v>
      </c>
      <c r="I29" s="12">
        <f t="shared" si="8"/>
        <v>1.8439</v>
      </c>
      <c r="J29" s="13">
        <f t="shared" si="0"/>
        <v>0.2439</v>
      </c>
      <c r="K29" s="11">
        <f t="shared" si="9"/>
        <v>0.44</v>
      </c>
      <c r="L29" s="14">
        <f t="shared" si="10"/>
        <v>0.32</v>
      </c>
      <c r="M29" s="11">
        <f t="shared" si="11"/>
        <v>7.945</v>
      </c>
      <c r="N29" s="18">
        <f t="shared" si="12"/>
        <v>2.1835</v>
      </c>
    </row>
    <row r="30" spans="1:14" ht="12.75">
      <c r="A30" s="9">
        <f t="shared" si="13"/>
        <v>0.10000000000000002</v>
      </c>
      <c r="B30" s="15">
        <f t="shared" si="1"/>
        <v>0.005</v>
      </c>
      <c r="C30" s="15">
        <f t="shared" si="2"/>
        <v>25</v>
      </c>
      <c r="D30" s="15">
        <f t="shared" si="3"/>
        <v>25</v>
      </c>
      <c r="E30" s="15">
        <f t="shared" si="4"/>
        <v>2</v>
      </c>
      <c r="F30" s="15">
        <f t="shared" si="5"/>
        <v>0.26</v>
      </c>
      <c r="G30" s="10">
        <f t="shared" si="6"/>
        <v>7.6</v>
      </c>
      <c r="H30" s="11">
        <f t="shared" si="7"/>
        <v>4.367</v>
      </c>
      <c r="I30" s="12">
        <f t="shared" si="8"/>
        <v>1.8657</v>
      </c>
      <c r="J30" s="13">
        <f t="shared" si="0"/>
        <v>0.2455</v>
      </c>
      <c r="K30" s="11">
        <f t="shared" si="9"/>
        <v>0.4025</v>
      </c>
      <c r="L30" s="14">
        <f t="shared" si="10"/>
        <v>0.322</v>
      </c>
      <c r="M30" s="11">
        <f t="shared" si="11"/>
        <v>8</v>
      </c>
      <c r="N30" s="18">
        <f t="shared" si="12"/>
        <v>2.2235</v>
      </c>
    </row>
    <row r="31" spans="1:14" ht="12.75">
      <c r="A31" s="9">
        <f t="shared" si="13"/>
        <v>0.10500000000000002</v>
      </c>
      <c r="B31" s="15">
        <f t="shared" si="1"/>
        <v>0.005</v>
      </c>
      <c r="C31" s="15">
        <f t="shared" si="2"/>
        <v>25</v>
      </c>
      <c r="D31" s="15">
        <f t="shared" si="3"/>
        <v>25</v>
      </c>
      <c r="E31" s="15">
        <f t="shared" si="4"/>
        <v>2</v>
      </c>
      <c r="F31" s="15">
        <f t="shared" si="5"/>
        <v>0.26</v>
      </c>
      <c r="G31" s="10">
        <f t="shared" si="6"/>
        <v>7.640000000000001</v>
      </c>
      <c r="H31" s="11">
        <f t="shared" si="7"/>
        <v>4.447</v>
      </c>
      <c r="I31" s="12">
        <f t="shared" si="8"/>
        <v>1.8879</v>
      </c>
      <c r="J31" s="13">
        <f t="shared" si="0"/>
        <v>0.2471</v>
      </c>
      <c r="K31" s="11">
        <f t="shared" si="9"/>
        <v>0.3625</v>
      </c>
      <c r="L31" s="14">
        <f t="shared" si="10"/>
        <v>0.3238</v>
      </c>
      <c r="M31" s="11">
        <f t="shared" si="11"/>
        <v>8.05</v>
      </c>
      <c r="N31" s="18">
        <f t="shared" si="12"/>
        <v>2.2638</v>
      </c>
    </row>
    <row r="32" spans="1:14" ht="12.75">
      <c r="A32" s="9">
        <f t="shared" si="13"/>
        <v>0.11000000000000003</v>
      </c>
      <c r="B32" s="15">
        <f t="shared" si="1"/>
        <v>0.005</v>
      </c>
      <c r="C32" s="15">
        <f t="shared" si="2"/>
        <v>25</v>
      </c>
      <c r="D32" s="15">
        <f t="shared" si="3"/>
        <v>25</v>
      </c>
      <c r="E32" s="15">
        <f t="shared" si="4"/>
        <v>2</v>
      </c>
      <c r="F32" s="15">
        <f t="shared" si="5"/>
        <v>0.26</v>
      </c>
      <c r="G32" s="10">
        <f t="shared" si="6"/>
        <v>7.68</v>
      </c>
      <c r="H32" s="11">
        <f t="shared" si="7"/>
        <v>4.5276</v>
      </c>
      <c r="I32" s="12">
        <f t="shared" si="8"/>
        <v>1.9105</v>
      </c>
      <c r="J32" s="13">
        <f t="shared" si="0"/>
        <v>0.2488</v>
      </c>
      <c r="K32" s="11">
        <f t="shared" si="9"/>
        <v>0.3225</v>
      </c>
      <c r="L32" s="14">
        <f t="shared" si="10"/>
        <v>0.3254</v>
      </c>
      <c r="M32" s="11">
        <f t="shared" si="11"/>
        <v>8.095</v>
      </c>
      <c r="N32" s="18">
        <f t="shared" si="12"/>
        <v>2.3043</v>
      </c>
    </row>
    <row r="33" spans="1:14" ht="12.75">
      <c r="A33" s="9">
        <f t="shared" si="13"/>
        <v>0.11500000000000003</v>
      </c>
      <c r="B33" s="15">
        <f t="shared" si="1"/>
        <v>0.005</v>
      </c>
      <c r="C33" s="15">
        <f t="shared" si="2"/>
        <v>25</v>
      </c>
      <c r="D33" s="15">
        <f t="shared" si="3"/>
        <v>25</v>
      </c>
      <c r="E33" s="15">
        <f t="shared" si="4"/>
        <v>2</v>
      </c>
      <c r="F33" s="15">
        <f t="shared" si="5"/>
        <v>0.26</v>
      </c>
      <c r="G33" s="10">
        <f t="shared" si="6"/>
        <v>7.720000000000001</v>
      </c>
      <c r="H33" s="11">
        <f t="shared" si="7"/>
        <v>4.6086</v>
      </c>
      <c r="I33" s="12">
        <f t="shared" si="8"/>
        <v>1.9335</v>
      </c>
      <c r="J33" s="13">
        <f t="shared" si="0"/>
        <v>0.2505</v>
      </c>
      <c r="K33" s="11">
        <f t="shared" si="9"/>
        <v>0.28</v>
      </c>
      <c r="L33" s="14">
        <f t="shared" si="10"/>
        <v>0.3268</v>
      </c>
      <c r="M33" s="11">
        <f t="shared" si="11"/>
        <v>8.135</v>
      </c>
      <c r="N33" s="18">
        <f t="shared" si="12"/>
        <v>2.345</v>
      </c>
    </row>
    <row r="34" spans="1:14" ht="12.75">
      <c r="A34" s="9">
        <f t="shared" si="13"/>
        <v>0.12000000000000004</v>
      </c>
      <c r="B34" s="15">
        <f t="shared" si="1"/>
        <v>0.005</v>
      </c>
      <c r="C34" s="15">
        <f t="shared" si="2"/>
        <v>25</v>
      </c>
      <c r="D34" s="15">
        <f t="shared" si="3"/>
        <v>25</v>
      </c>
      <c r="E34" s="15">
        <f t="shared" si="4"/>
        <v>2</v>
      </c>
      <c r="F34" s="15">
        <f t="shared" si="5"/>
        <v>0.26</v>
      </c>
      <c r="G34" s="10">
        <f t="shared" si="6"/>
        <v>7.76</v>
      </c>
      <c r="H34" s="11">
        <f t="shared" si="7"/>
        <v>4.69</v>
      </c>
      <c r="I34" s="12">
        <f t="shared" si="8"/>
        <v>1.957</v>
      </c>
      <c r="J34" s="13">
        <f t="shared" si="0"/>
        <v>0.2522</v>
      </c>
      <c r="K34" s="11">
        <f t="shared" si="9"/>
        <v>0.2375</v>
      </c>
      <c r="L34" s="14">
        <f t="shared" si="10"/>
        <v>0.328</v>
      </c>
      <c r="M34" s="11">
        <f t="shared" si="11"/>
        <v>8.17</v>
      </c>
      <c r="N34" s="18">
        <f t="shared" si="12"/>
        <v>2.3859</v>
      </c>
    </row>
    <row r="35" spans="1:14" ht="12.75">
      <c r="A35" s="9">
        <f t="shared" si="13"/>
        <v>0.12500000000000003</v>
      </c>
      <c r="B35" s="15">
        <f t="shared" si="1"/>
        <v>0.005</v>
      </c>
      <c r="C35" s="15">
        <f t="shared" si="2"/>
        <v>25</v>
      </c>
      <c r="D35" s="15">
        <f t="shared" si="3"/>
        <v>25</v>
      </c>
      <c r="E35" s="15">
        <f t="shared" si="4"/>
        <v>2</v>
      </c>
      <c r="F35" s="15">
        <f t="shared" si="5"/>
        <v>0.26</v>
      </c>
      <c r="G35" s="10">
        <f t="shared" si="6"/>
        <v>7.8</v>
      </c>
      <c r="H35" s="11">
        <f t="shared" si="7"/>
        <v>4.7718</v>
      </c>
      <c r="I35" s="12">
        <f t="shared" si="8"/>
        <v>1.9809</v>
      </c>
      <c r="J35" s="13">
        <f t="shared" si="0"/>
        <v>0.254</v>
      </c>
      <c r="K35" s="11">
        <f t="shared" si="9"/>
        <v>0.195</v>
      </c>
      <c r="L35" s="14">
        <f t="shared" si="10"/>
        <v>0.329</v>
      </c>
      <c r="M35" s="11">
        <f t="shared" si="11"/>
        <v>8.2</v>
      </c>
      <c r="N35" s="18">
        <f t="shared" si="12"/>
        <v>2.4269</v>
      </c>
    </row>
    <row r="36" spans="1:14" ht="12.75">
      <c r="A36" s="9">
        <f t="shared" si="13"/>
        <v>0.13000000000000003</v>
      </c>
      <c r="B36" s="15">
        <f t="shared" si="1"/>
        <v>0.005</v>
      </c>
      <c r="C36" s="15">
        <f t="shared" si="2"/>
        <v>25</v>
      </c>
      <c r="D36" s="15">
        <f t="shared" si="3"/>
        <v>25</v>
      </c>
      <c r="E36" s="15">
        <f t="shared" si="4"/>
        <v>2</v>
      </c>
      <c r="F36" s="15">
        <f t="shared" si="5"/>
        <v>0.26</v>
      </c>
      <c r="G36" s="10">
        <f t="shared" si="6"/>
        <v>7.84</v>
      </c>
      <c r="H36" s="11">
        <f t="shared" si="7"/>
        <v>4.8538</v>
      </c>
      <c r="I36" s="12">
        <f t="shared" si="8"/>
        <v>2.0052</v>
      </c>
      <c r="J36" s="13">
        <f t="shared" si="0"/>
        <v>0.2558</v>
      </c>
      <c r="K36" s="11">
        <f t="shared" si="9"/>
        <v>0.15</v>
      </c>
      <c r="L36" s="14">
        <f t="shared" si="10"/>
        <v>0.3298</v>
      </c>
      <c r="M36" s="11">
        <f t="shared" si="11"/>
        <v>8.225</v>
      </c>
      <c r="N36" s="18">
        <f t="shared" si="12"/>
        <v>2.468</v>
      </c>
    </row>
    <row r="37" spans="1:14" ht="12.75">
      <c r="A37" s="9">
        <f t="shared" si="13"/>
        <v>0.13500000000000004</v>
      </c>
      <c r="B37" s="15">
        <f t="shared" si="1"/>
        <v>0.005</v>
      </c>
      <c r="C37" s="15">
        <f t="shared" si="2"/>
        <v>25</v>
      </c>
      <c r="D37" s="15">
        <f t="shared" si="3"/>
        <v>25</v>
      </c>
      <c r="E37" s="15">
        <f t="shared" si="4"/>
        <v>2</v>
      </c>
      <c r="F37" s="15">
        <f t="shared" si="5"/>
        <v>0.26</v>
      </c>
      <c r="G37" s="10">
        <f t="shared" si="6"/>
        <v>7.88</v>
      </c>
      <c r="H37" s="11">
        <f t="shared" si="7"/>
        <v>4.936</v>
      </c>
      <c r="I37" s="12">
        <f t="shared" si="8"/>
        <v>2.0299</v>
      </c>
      <c r="J37" s="13">
        <f t="shared" si="0"/>
        <v>0.2576</v>
      </c>
      <c r="K37" s="11">
        <f t="shared" si="9"/>
        <v>0.105</v>
      </c>
      <c r="L37" s="14">
        <f t="shared" si="10"/>
        <v>0.3303</v>
      </c>
      <c r="M37" s="11">
        <f t="shared" si="11"/>
        <v>8.245</v>
      </c>
      <c r="N37" s="18">
        <f t="shared" si="12"/>
        <v>2.5092</v>
      </c>
    </row>
    <row r="38" spans="1:14" ht="12.75">
      <c r="A38" s="9">
        <f t="shared" si="13"/>
        <v>0.14000000000000004</v>
      </c>
      <c r="B38" s="15">
        <f t="shared" si="1"/>
        <v>0.005</v>
      </c>
      <c r="C38" s="15">
        <f t="shared" si="2"/>
        <v>25</v>
      </c>
      <c r="D38" s="15">
        <f t="shared" si="3"/>
        <v>25</v>
      </c>
      <c r="E38" s="15">
        <f t="shared" si="4"/>
        <v>2</v>
      </c>
      <c r="F38" s="15">
        <f t="shared" si="5"/>
        <v>0.26</v>
      </c>
      <c r="G38" s="10">
        <f t="shared" si="6"/>
        <v>7.92</v>
      </c>
      <c r="H38" s="11">
        <f t="shared" si="7"/>
        <v>5.0184</v>
      </c>
      <c r="I38" s="12">
        <f t="shared" si="8"/>
        <v>2.055</v>
      </c>
      <c r="J38" s="13">
        <f t="shared" si="0"/>
        <v>0.2595</v>
      </c>
      <c r="K38" s="11">
        <f t="shared" si="9"/>
        <v>0.06</v>
      </c>
      <c r="L38" s="14">
        <f t="shared" si="10"/>
        <v>0.3306</v>
      </c>
      <c r="M38" s="11">
        <f t="shared" si="11"/>
        <v>8.2575</v>
      </c>
      <c r="N38" s="18">
        <f t="shared" si="12"/>
        <v>2.5505</v>
      </c>
    </row>
    <row r="39" spans="1:14" ht="12.75">
      <c r="A39" s="9">
        <f t="shared" si="13"/>
        <v>0.14500000000000005</v>
      </c>
      <c r="B39" s="15">
        <f t="shared" si="1"/>
        <v>0.005</v>
      </c>
      <c r="C39" s="15">
        <f t="shared" si="2"/>
        <v>25</v>
      </c>
      <c r="D39" s="15">
        <f t="shared" si="3"/>
        <v>25</v>
      </c>
      <c r="E39" s="15">
        <f t="shared" si="4"/>
        <v>2</v>
      </c>
      <c r="F39" s="15">
        <f t="shared" si="5"/>
        <v>0.26</v>
      </c>
      <c r="G39" s="10">
        <f t="shared" si="6"/>
        <v>7.96</v>
      </c>
      <c r="H39" s="11">
        <f t="shared" si="7"/>
        <v>5.101</v>
      </c>
      <c r="I39" s="12">
        <f t="shared" si="8"/>
        <v>2.0805</v>
      </c>
      <c r="J39" s="13">
        <f t="shared" si="0"/>
        <v>0.2614</v>
      </c>
      <c r="K39" s="11">
        <f t="shared" si="9"/>
        <v>0.0125</v>
      </c>
      <c r="L39" s="14">
        <f t="shared" si="10"/>
        <v>0.3307</v>
      </c>
      <c r="M39" s="11">
        <f t="shared" si="11"/>
        <v>8.265</v>
      </c>
      <c r="N39" s="18">
        <f t="shared" si="12"/>
        <v>2.5918</v>
      </c>
    </row>
    <row r="40" spans="1:14" ht="12.75">
      <c r="A40" s="9">
        <f t="shared" si="13"/>
        <v>0.15000000000000005</v>
      </c>
      <c r="B40" s="15">
        <f t="shared" si="1"/>
        <v>0.005</v>
      </c>
      <c r="C40" s="15">
        <f t="shared" si="2"/>
        <v>25</v>
      </c>
      <c r="D40" s="15">
        <f t="shared" si="3"/>
        <v>25</v>
      </c>
      <c r="E40" s="15">
        <f t="shared" si="4"/>
        <v>2</v>
      </c>
      <c r="F40" s="15">
        <f t="shared" si="5"/>
        <v>0.26</v>
      </c>
      <c r="G40" s="10">
        <f t="shared" si="6"/>
        <v>8</v>
      </c>
      <c r="H40" s="11">
        <f t="shared" si="7"/>
        <v>5.1836</v>
      </c>
      <c r="I40" s="12">
        <f t="shared" si="8"/>
        <v>2.1064</v>
      </c>
      <c r="J40" s="13">
        <f t="shared" si="0"/>
        <v>0.2633</v>
      </c>
      <c r="K40" s="11">
        <f t="shared" si="9"/>
        <v>-0.035</v>
      </c>
      <c r="L40" s="14">
        <f t="shared" si="10"/>
        <v>0.3305</v>
      </c>
      <c r="M40" s="11">
        <f t="shared" si="11"/>
        <v>8.2675</v>
      </c>
      <c r="N40" s="18">
        <f t="shared" si="12"/>
        <v>2.6331</v>
      </c>
    </row>
    <row r="41" spans="1:14" ht="12.75">
      <c r="A41" s="9">
        <f t="shared" si="13"/>
        <v>0.15500000000000005</v>
      </c>
      <c r="B41" s="15">
        <f t="shared" si="1"/>
        <v>0.005</v>
      </c>
      <c r="C41" s="15">
        <f t="shared" si="2"/>
        <v>25</v>
      </c>
      <c r="D41" s="15">
        <f t="shared" si="3"/>
        <v>25</v>
      </c>
      <c r="E41" s="15">
        <f t="shared" si="4"/>
        <v>2</v>
      </c>
      <c r="F41" s="15">
        <f t="shared" si="5"/>
        <v>0.26</v>
      </c>
      <c r="G41" s="10">
        <f t="shared" si="6"/>
        <v>8.040000000000001</v>
      </c>
      <c r="H41" s="11">
        <f t="shared" si="7"/>
        <v>5.2662</v>
      </c>
      <c r="I41" s="12">
        <f t="shared" si="8"/>
        <v>2.1327</v>
      </c>
      <c r="J41" s="13">
        <f t="shared" si="0"/>
        <v>0.2653</v>
      </c>
      <c r="K41" s="11">
        <f t="shared" si="9"/>
        <v>-0.0825</v>
      </c>
      <c r="L41" s="14">
        <f t="shared" si="10"/>
        <v>0.3301</v>
      </c>
      <c r="M41" s="11">
        <f t="shared" si="11"/>
        <v>8.2625</v>
      </c>
      <c r="N41" s="18">
        <f t="shared" si="12"/>
        <v>2.6744</v>
      </c>
    </row>
    <row r="42" spans="1:14" ht="12.75">
      <c r="A42" s="9">
        <f t="shared" si="13"/>
        <v>0.16000000000000006</v>
      </c>
      <c r="B42" s="15">
        <f t="shared" si="1"/>
        <v>0.005</v>
      </c>
      <c r="C42" s="15">
        <f t="shared" si="2"/>
        <v>25</v>
      </c>
      <c r="D42" s="15">
        <f t="shared" si="3"/>
        <v>25</v>
      </c>
      <c r="E42" s="15">
        <f t="shared" si="4"/>
        <v>2</v>
      </c>
      <c r="F42" s="15">
        <f t="shared" si="5"/>
        <v>0.26</v>
      </c>
      <c r="G42" s="10">
        <f t="shared" si="6"/>
        <v>8.08</v>
      </c>
      <c r="H42" s="11">
        <f t="shared" si="7"/>
        <v>5.3488</v>
      </c>
      <c r="I42" s="12">
        <f t="shared" si="8"/>
        <v>2.1594</v>
      </c>
      <c r="J42" s="13">
        <f aca="true" t="shared" si="14" ref="J42:J68">ROUND((I42/G42),4)</f>
        <v>0.2673</v>
      </c>
      <c r="K42" s="11">
        <f t="shared" si="9"/>
        <v>-0.1325</v>
      </c>
      <c r="L42" s="14">
        <f t="shared" si="10"/>
        <v>0.3294</v>
      </c>
      <c r="M42" s="11">
        <f t="shared" si="11"/>
        <v>8.2525</v>
      </c>
      <c r="N42" s="18">
        <f t="shared" si="12"/>
        <v>2.7157</v>
      </c>
    </row>
    <row r="43" spans="1:14" ht="12.75">
      <c r="A43" s="9">
        <f t="shared" si="13"/>
        <v>0.16500000000000006</v>
      </c>
      <c r="B43" s="15">
        <f aca="true" t="shared" si="15" ref="B43:B68">B42</f>
        <v>0.005</v>
      </c>
      <c r="C43" s="15">
        <f aca="true" t="shared" si="16" ref="C43:C68">C42</f>
        <v>25</v>
      </c>
      <c r="D43" s="15">
        <f aca="true" t="shared" si="17" ref="D43:D68">D42</f>
        <v>25</v>
      </c>
      <c r="E43" s="15">
        <f aca="true" t="shared" si="18" ref="E43:E68">E42</f>
        <v>2</v>
      </c>
      <c r="F43" s="15">
        <f aca="true" t="shared" si="19" ref="F43:F68">F42</f>
        <v>0.26</v>
      </c>
      <c r="G43" s="10">
        <f t="shared" si="6"/>
        <v>8.120000000000001</v>
      </c>
      <c r="H43" s="11">
        <f aca="true" t="shared" si="20" ref="H43:H68">ROUND((N42*E42),4)</f>
        <v>5.4314</v>
      </c>
      <c r="I43" s="12">
        <f aca="true" t="shared" si="21" ref="I43:I68">ROUND((I42+B43*H43),4)</f>
        <v>2.1866</v>
      </c>
      <c r="J43" s="13">
        <f t="shared" si="14"/>
        <v>0.2693</v>
      </c>
      <c r="K43" s="11">
        <f aca="true" t="shared" si="22" ref="K43:K68">ROUND(((F42-J42)*C42),4)</f>
        <v>-0.1825</v>
      </c>
      <c r="L43" s="14">
        <f aca="true" t="shared" si="23" ref="L43:L68">ROUND((L42+B42*K43),4)</f>
        <v>0.3285</v>
      </c>
      <c r="M43" s="11">
        <f aca="true" t="shared" si="24" ref="M43:M68">ROUND((L42*D42),4)</f>
        <v>8.235</v>
      </c>
      <c r="N43" s="18">
        <f aca="true" t="shared" si="25" ref="N43:N68">ROUND((N42+B42*M43),4)</f>
        <v>2.7569</v>
      </c>
    </row>
    <row r="44" spans="1:14" ht="12.75">
      <c r="A44" s="9">
        <f t="shared" si="13"/>
        <v>0.17000000000000007</v>
      </c>
      <c r="B44" s="15">
        <f t="shared" si="15"/>
        <v>0.005</v>
      </c>
      <c r="C44" s="15">
        <f t="shared" si="16"/>
        <v>25</v>
      </c>
      <c r="D44" s="15">
        <f t="shared" si="17"/>
        <v>25</v>
      </c>
      <c r="E44" s="15">
        <f t="shared" si="18"/>
        <v>2</v>
      </c>
      <c r="F44" s="15">
        <f t="shared" si="19"/>
        <v>0.26</v>
      </c>
      <c r="G44" s="10">
        <f t="shared" si="6"/>
        <v>8.16</v>
      </c>
      <c r="H44" s="11">
        <f t="shared" si="20"/>
        <v>5.5138</v>
      </c>
      <c r="I44" s="12">
        <f t="shared" si="21"/>
        <v>2.2142</v>
      </c>
      <c r="J44" s="13">
        <f t="shared" si="14"/>
        <v>0.2713</v>
      </c>
      <c r="K44" s="11">
        <f t="shared" si="22"/>
        <v>-0.2325</v>
      </c>
      <c r="L44" s="14">
        <f t="shared" si="23"/>
        <v>0.3273</v>
      </c>
      <c r="M44" s="11">
        <f t="shared" si="24"/>
        <v>8.2125</v>
      </c>
      <c r="N44" s="18">
        <f t="shared" si="25"/>
        <v>2.798</v>
      </c>
    </row>
    <row r="45" spans="1:14" ht="12.75">
      <c r="A45" s="9">
        <f t="shared" si="13"/>
        <v>0.17500000000000007</v>
      </c>
      <c r="B45" s="15">
        <f t="shared" si="15"/>
        <v>0.005</v>
      </c>
      <c r="C45" s="15">
        <f t="shared" si="16"/>
        <v>25</v>
      </c>
      <c r="D45" s="15">
        <f t="shared" si="17"/>
        <v>25</v>
      </c>
      <c r="E45" s="15">
        <f t="shared" si="18"/>
        <v>2</v>
      </c>
      <c r="F45" s="15">
        <f t="shared" si="19"/>
        <v>0.26</v>
      </c>
      <c r="G45" s="10">
        <f t="shared" si="6"/>
        <v>8.200000000000001</v>
      </c>
      <c r="H45" s="11">
        <f t="shared" si="20"/>
        <v>5.596</v>
      </c>
      <c r="I45" s="12">
        <f t="shared" si="21"/>
        <v>2.2422</v>
      </c>
      <c r="J45" s="13">
        <f t="shared" si="14"/>
        <v>0.2734</v>
      </c>
      <c r="K45" s="11">
        <f t="shared" si="22"/>
        <v>-0.2825</v>
      </c>
      <c r="L45" s="14">
        <f t="shared" si="23"/>
        <v>0.3259</v>
      </c>
      <c r="M45" s="11">
        <f t="shared" si="24"/>
        <v>8.1825</v>
      </c>
      <c r="N45" s="18">
        <f t="shared" si="25"/>
        <v>2.8389</v>
      </c>
    </row>
    <row r="46" spans="1:14" ht="12.75">
      <c r="A46" s="9">
        <f t="shared" si="13"/>
        <v>0.18000000000000008</v>
      </c>
      <c r="B46" s="15">
        <f t="shared" si="15"/>
        <v>0.005</v>
      </c>
      <c r="C46" s="15">
        <f t="shared" si="16"/>
        <v>25</v>
      </c>
      <c r="D46" s="15">
        <f t="shared" si="17"/>
        <v>25</v>
      </c>
      <c r="E46" s="15">
        <f t="shared" si="18"/>
        <v>2</v>
      </c>
      <c r="F46" s="15">
        <f t="shared" si="19"/>
        <v>0.26</v>
      </c>
      <c r="G46" s="10">
        <f t="shared" si="6"/>
        <v>8.24</v>
      </c>
      <c r="H46" s="11">
        <f t="shared" si="20"/>
        <v>5.6778</v>
      </c>
      <c r="I46" s="12">
        <f t="shared" si="21"/>
        <v>2.2706</v>
      </c>
      <c r="J46" s="13">
        <f t="shared" si="14"/>
        <v>0.2756</v>
      </c>
      <c r="K46" s="11">
        <f t="shared" si="22"/>
        <v>-0.335</v>
      </c>
      <c r="L46" s="14">
        <f t="shared" si="23"/>
        <v>0.3242</v>
      </c>
      <c r="M46" s="11">
        <f t="shared" si="24"/>
        <v>8.1475</v>
      </c>
      <c r="N46" s="18">
        <f t="shared" si="25"/>
        <v>2.8796</v>
      </c>
    </row>
    <row r="47" spans="1:14" ht="12.75">
      <c r="A47" s="9">
        <f t="shared" si="13"/>
        <v>0.18500000000000008</v>
      </c>
      <c r="B47" s="15">
        <f t="shared" si="15"/>
        <v>0.005</v>
      </c>
      <c r="C47" s="15">
        <f t="shared" si="16"/>
        <v>25</v>
      </c>
      <c r="D47" s="15">
        <f t="shared" si="17"/>
        <v>25</v>
      </c>
      <c r="E47" s="15">
        <f t="shared" si="18"/>
        <v>2</v>
      </c>
      <c r="F47" s="15">
        <f t="shared" si="19"/>
        <v>0.26</v>
      </c>
      <c r="G47" s="10">
        <f t="shared" si="6"/>
        <v>8.280000000000001</v>
      </c>
      <c r="H47" s="11">
        <f t="shared" si="20"/>
        <v>5.7592</v>
      </c>
      <c r="I47" s="12">
        <f t="shared" si="21"/>
        <v>2.2994</v>
      </c>
      <c r="J47" s="13">
        <f t="shared" si="14"/>
        <v>0.2777</v>
      </c>
      <c r="K47" s="11">
        <f t="shared" si="22"/>
        <v>-0.39</v>
      </c>
      <c r="L47" s="14">
        <f t="shared" si="23"/>
        <v>0.3223</v>
      </c>
      <c r="M47" s="11">
        <f t="shared" si="24"/>
        <v>8.105</v>
      </c>
      <c r="N47" s="18">
        <f t="shared" si="25"/>
        <v>2.9201</v>
      </c>
    </row>
    <row r="48" spans="1:14" ht="12.75">
      <c r="A48" s="9">
        <f t="shared" si="13"/>
        <v>0.19000000000000009</v>
      </c>
      <c r="B48" s="15">
        <f t="shared" si="15"/>
        <v>0.005</v>
      </c>
      <c r="C48" s="15">
        <f t="shared" si="16"/>
        <v>25</v>
      </c>
      <c r="D48" s="15">
        <f t="shared" si="17"/>
        <v>25</v>
      </c>
      <c r="E48" s="15">
        <f t="shared" si="18"/>
        <v>2</v>
      </c>
      <c r="F48" s="15">
        <f t="shared" si="19"/>
        <v>0.26</v>
      </c>
      <c r="G48" s="10">
        <f t="shared" si="6"/>
        <v>8.32</v>
      </c>
      <c r="H48" s="11">
        <f t="shared" si="20"/>
        <v>5.8402</v>
      </c>
      <c r="I48" s="12">
        <f t="shared" si="21"/>
        <v>2.3286</v>
      </c>
      <c r="J48" s="13">
        <f t="shared" si="14"/>
        <v>0.2799</v>
      </c>
      <c r="K48" s="11">
        <f t="shared" si="22"/>
        <v>-0.4425</v>
      </c>
      <c r="L48" s="14">
        <f t="shared" si="23"/>
        <v>0.3201</v>
      </c>
      <c r="M48" s="11">
        <f t="shared" si="24"/>
        <v>8.0575</v>
      </c>
      <c r="N48" s="18">
        <f t="shared" si="25"/>
        <v>2.9604</v>
      </c>
    </row>
    <row r="49" spans="1:14" ht="12.75">
      <c r="A49" s="9">
        <f t="shared" si="13"/>
        <v>0.1950000000000001</v>
      </c>
      <c r="B49" s="15">
        <f t="shared" si="15"/>
        <v>0.005</v>
      </c>
      <c r="C49" s="15">
        <f t="shared" si="16"/>
        <v>25</v>
      </c>
      <c r="D49" s="15">
        <f t="shared" si="17"/>
        <v>25</v>
      </c>
      <c r="E49" s="15">
        <f t="shared" si="18"/>
        <v>2</v>
      </c>
      <c r="F49" s="15">
        <f t="shared" si="19"/>
        <v>0.26</v>
      </c>
      <c r="G49" s="10">
        <f t="shared" si="6"/>
        <v>8.360000000000001</v>
      </c>
      <c r="H49" s="11">
        <f t="shared" si="20"/>
        <v>5.9208</v>
      </c>
      <c r="I49" s="12">
        <f t="shared" si="21"/>
        <v>2.3582</v>
      </c>
      <c r="J49" s="13">
        <f t="shared" si="14"/>
        <v>0.2821</v>
      </c>
      <c r="K49" s="11">
        <f t="shared" si="22"/>
        <v>-0.4975</v>
      </c>
      <c r="L49" s="14">
        <f t="shared" si="23"/>
        <v>0.3176</v>
      </c>
      <c r="M49" s="11">
        <f t="shared" si="24"/>
        <v>8.0025</v>
      </c>
      <c r="N49" s="18">
        <f t="shared" si="25"/>
        <v>3.0004</v>
      </c>
    </row>
    <row r="50" spans="1:14" ht="12.75">
      <c r="A50" s="9">
        <f t="shared" si="13"/>
        <v>0.2000000000000001</v>
      </c>
      <c r="B50" s="15">
        <f t="shared" si="15"/>
        <v>0.005</v>
      </c>
      <c r="C50" s="15">
        <f t="shared" si="16"/>
        <v>25</v>
      </c>
      <c r="D50" s="15">
        <f t="shared" si="17"/>
        <v>25</v>
      </c>
      <c r="E50" s="15">
        <f t="shared" si="18"/>
        <v>2</v>
      </c>
      <c r="F50" s="15">
        <f t="shared" si="19"/>
        <v>0.26</v>
      </c>
      <c r="G50" s="10">
        <f t="shared" si="6"/>
        <v>8.4</v>
      </c>
      <c r="H50" s="11">
        <f t="shared" si="20"/>
        <v>6.0008</v>
      </c>
      <c r="I50" s="12">
        <f t="shared" si="21"/>
        <v>2.3882</v>
      </c>
      <c r="J50" s="13">
        <f t="shared" si="14"/>
        <v>0.2843</v>
      </c>
      <c r="K50" s="11">
        <f t="shared" si="22"/>
        <v>-0.5525</v>
      </c>
      <c r="L50" s="14">
        <f t="shared" si="23"/>
        <v>0.3148</v>
      </c>
      <c r="M50" s="11">
        <f t="shared" si="24"/>
        <v>7.94</v>
      </c>
      <c r="N50" s="18">
        <f t="shared" si="25"/>
        <v>3.0401</v>
      </c>
    </row>
    <row r="51" spans="1:14" ht="12.75">
      <c r="A51" s="9">
        <f t="shared" si="13"/>
        <v>0.2050000000000001</v>
      </c>
      <c r="B51" s="15">
        <f t="shared" si="15"/>
        <v>0.005</v>
      </c>
      <c r="C51" s="15">
        <f t="shared" si="16"/>
        <v>25</v>
      </c>
      <c r="D51" s="15">
        <f t="shared" si="17"/>
        <v>25</v>
      </c>
      <c r="E51" s="15">
        <f t="shared" si="18"/>
        <v>2</v>
      </c>
      <c r="F51" s="15">
        <f t="shared" si="19"/>
        <v>0.26</v>
      </c>
      <c r="G51" s="10">
        <f t="shared" si="6"/>
        <v>8.440000000000001</v>
      </c>
      <c r="H51" s="11">
        <f t="shared" si="20"/>
        <v>6.0802</v>
      </c>
      <c r="I51" s="12">
        <f t="shared" si="21"/>
        <v>2.4186</v>
      </c>
      <c r="J51" s="13">
        <f t="shared" si="14"/>
        <v>0.2866</v>
      </c>
      <c r="K51" s="11">
        <f t="shared" si="22"/>
        <v>-0.6075</v>
      </c>
      <c r="L51" s="14">
        <f t="shared" si="23"/>
        <v>0.3118</v>
      </c>
      <c r="M51" s="11">
        <f t="shared" si="24"/>
        <v>7.87</v>
      </c>
      <c r="N51" s="18">
        <f t="shared" si="25"/>
        <v>3.0795</v>
      </c>
    </row>
    <row r="52" spans="1:14" ht="12.75">
      <c r="A52" s="9">
        <f t="shared" si="13"/>
        <v>0.2100000000000001</v>
      </c>
      <c r="B52" s="15">
        <f t="shared" si="15"/>
        <v>0.005</v>
      </c>
      <c r="C52" s="15">
        <f t="shared" si="16"/>
        <v>25</v>
      </c>
      <c r="D52" s="15">
        <f t="shared" si="17"/>
        <v>25</v>
      </c>
      <c r="E52" s="15">
        <f t="shared" si="18"/>
        <v>2</v>
      </c>
      <c r="F52" s="15">
        <f t="shared" si="19"/>
        <v>0.26</v>
      </c>
      <c r="G52" s="10">
        <f t="shared" si="6"/>
        <v>8.48</v>
      </c>
      <c r="H52" s="11">
        <f t="shared" si="20"/>
        <v>6.159</v>
      </c>
      <c r="I52" s="12">
        <f t="shared" si="21"/>
        <v>2.4494</v>
      </c>
      <c r="J52" s="13">
        <f t="shared" si="14"/>
        <v>0.2888</v>
      </c>
      <c r="K52" s="11">
        <f t="shared" si="22"/>
        <v>-0.665</v>
      </c>
      <c r="L52" s="14">
        <f t="shared" si="23"/>
        <v>0.3085</v>
      </c>
      <c r="M52" s="11">
        <f t="shared" si="24"/>
        <v>7.795</v>
      </c>
      <c r="N52" s="18">
        <f t="shared" si="25"/>
        <v>3.1185</v>
      </c>
    </row>
    <row r="53" spans="1:14" ht="12.75">
      <c r="A53" s="9">
        <f t="shared" si="13"/>
        <v>0.2150000000000001</v>
      </c>
      <c r="B53" s="15">
        <f t="shared" si="15"/>
        <v>0.005</v>
      </c>
      <c r="C53" s="15">
        <f t="shared" si="16"/>
        <v>25</v>
      </c>
      <c r="D53" s="15">
        <f t="shared" si="17"/>
        <v>25</v>
      </c>
      <c r="E53" s="15">
        <f t="shared" si="18"/>
        <v>2</v>
      </c>
      <c r="F53" s="15">
        <f t="shared" si="19"/>
        <v>0.26</v>
      </c>
      <c r="G53" s="10">
        <f t="shared" si="6"/>
        <v>8.520000000000001</v>
      </c>
      <c r="H53" s="11">
        <f t="shared" si="20"/>
        <v>6.237</v>
      </c>
      <c r="I53" s="12">
        <f t="shared" si="21"/>
        <v>2.4806</v>
      </c>
      <c r="J53" s="13">
        <f t="shared" si="14"/>
        <v>0.2912</v>
      </c>
      <c r="K53" s="11">
        <f t="shared" si="22"/>
        <v>-0.72</v>
      </c>
      <c r="L53" s="14">
        <f t="shared" si="23"/>
        <v>0.3049</v>
      </c>
      <c r="M53" s="11">
        <f t="shared" si="24"/>
        <v>7.7125</v>
      </c>
      <c r="N53" s="18">
        <f t="shared" si="25"/>
        <v>3.1571</v>
      </c>
    </row>
    <row r="54" spans="1:14" ht="12.75">
      <c r="A54" s="9">
        <f t="shared" si="13"/>
        <v>0.2200000000000001</v>
      </c>
      <c r="B54" s="15">
        <f t="shared" si="15"/>
        <v>0.005</v>
      </c>
      <c r="C54" s="15">
        <f t="shared" si="16"/>
        <v>25</v>
      </c>
      <c r="D54" s="15">
        <f t="shared" si="17"/>
        <v>25</v>
      </c>
      <c r="E54" s="15">
        <f t="shared" si="18"/>
        <v>2</v>
      </c>
      <c r="F54" s="15">
        <f t="shared" si="19"/>
        <v>0.26</v>
      </c>
      <c r="G54" s="10">
        <f t="shared" si="6"/>
        <v>8.56</v>
      </c>
      <c r="H54" s="11">
        <f t="shared" si="20"/>
        <v>6.3142</v>
      </c>
      <c r="I54" s="12">
        <f t="shared" si="21"/>
        <v>2.5122</v>
      </c>
      <c r="J54" s="13">
        <f t="shared" si="14"/>
        <v>0.2935</v>
      </c>
      <c r="K54" s="11">
        <f t="shared" si="22"/>
        <v>-0.78</v>
      </c>
      <c r="L54" s="14">
        <f t="shared" si="23"/>
        <v>0.301</v>
      </c>
      <c r="M54" s="11">
        <f t="shared" si="24"/>
        <v>7.6225</v>
      </c>
      <c r="N54" s="18">
        <f t="shared" si="25"/>
        <v>3.1952</v>
      </c>
    </row>
    <row r="55" spans="1:14" ht="12.75">
      <c r="A55" s="9">
        <f t="shared" si="13"/>
        <v>0.22500000000000012</v>
      </c>
      <c r="B55" s="15">
        <f t="shared" si="15"/>
        <v>0.005</v>
      </c>
      <c r="C55" s="15">
        <f t="shared" si="16"/>
        <v>25</v>
      </c>
      <c r="D55" s="15">
        <f t="shared" si="17"/>
        <v>25</v>
      </c>
      <c r="E55" s="15">
        <f t="shared" si="18"/>
        <v>2</v>
      </c>
      <c r="F55" s="15">
        <f t="shared" si="19"/>
        <v>0.26</v>
      </c>
      <c r="G55" s="10">
        <f t="shared" si="6"/>
        <v>8.600000000000001</v>
      </c>
      <c r="H55" s="11">
        <f t="shared" si="20"/>
        <v>6.3904</v>
      </c>
      <c r="I55" s="12">
        <f t="shared" si="21"/>
        <v>2.5442</v>
      </c>
      <c r="J55" s="13">
        <f t="shared" si="14"/>
        <v>0.2958</v>
      </c>
      <c r="K55" s="11">
        <f t="shared" si="22"/>
        <v>-0.8375</v>
      </c>
      <c r="L55" s="14">
        <f t="shared" si="23"/>
        <v>0.2968</v>
      </c>
      <c r="M55" s="11">
        <f t="shared" si="24"/>
        <v>7.525</v>
      </c>
      <c r="N55" s="18">
        <f t="shared" si="25"/>
        <v>3.2328</v>
      </c>
    </row>
    <row r="56" spans="1:14" ht="12.75">
      <c r="A56" s="9">
        <f t="shared" si="13"/>
        <v>0.23000000000000012</v>
      </c>
      <c r="B56" s="15">
        <f t="shared" si="15"/>
        <v>0.005</v>
      </c>
      <c r="C56" s="15">
        <f t="shared" si="16"/>
        <v>25</v>
      </c>
      <c r="D56" s="15">
        <f t="shared" si="17"/>
        <v>25</v>
      </c>
      <c r="E56" s="15">
        <f t="shared" si="18"/>
        <v>2</v>
      </c>
      <c r="F56" s="15">
        <f t="shared" si="19"/>
        <v>0.26</v>
      </c>
      <c r="G56" s="10">
        <f t="shared" si="6"/>
        <v>8.64</v>
      </c>
      <c r="H56" s="11">
        <f t="shared" si="20"/>
        <v>6.4656</v>
      </c>
      <c r="I56" s="12">
        <f t="shared" si="21"/>
        <v>2.5765</v>
      </c>
      <c r="J56" s="13">
        <f t="shared" si="14"/>
        <v>0.2982</v>
      </c>
      <c r="K56" s="11">
        <f t="shared" si="22"/>
        <v>-0.895</v>
      </c>
      <c r="L56" s="14">
        <f t="shared" si="23"/>
        <v>0.2923</v>
      </c>
      <c r="M56" s="11">
        <f t="shared" si="24"/>
        <v>7.42</v>
      </c>
      <c r="N56" s="18">
        <f t="shared" si="25"/>
        <v>3.2699</v>
      </c>
    </row>
    <row r="57" spans="1:14" ht="12.75">
      <c r="A57" s="9">
        <f t="shared" si="13"/>
        <v>0.23500000000000013</v>
      </c>
      <c r="B57" s="15">
        <f t="shared" si="15"/>
        <v>0.005</v>
      </c>
      <c r="C57" s="15">
        <f t="shared" si="16"/>
        <v>25</v>
      </c>
      <c r="D57" s="15">
        <f t="shared" si="17"/>
        <v>25</v>
      </c>
      <c r="E57" s="15">
        <f t="shared" si="18"/>
        <v>2</v>
      </c>
      <c r="F57" s="15">
        <f t="shared" si="19"/>
        <v>0.26</v>
      </c>
      <c r="G57" s="10">
        <f t="shared" si="6"/>
        <v>8.680000000000001</v>
      </c>
      <c r="H57" s="11">
        <f t="shared" si="20"/>
        <v>6.5398</v>
      </c>
      <c r="I57" s="12">
        <f t="shared" si="21"/>
        <v>2.6092</v>
      </c>
      <c r="J57" s="13">
        <f t="shared" si="14"/>
        <v>0.3006</v>
      </c>
      <c r="K57" s="11">
        <f t="shared" si="22"/>
        <v>-0.955</v>
      </c>
      <c r="L57" s="14">
        <f t="shared" si="23"/>
        <v>0.2875</v>
      </c>
      <c r="M57" s="11">
        <f t="shared" si="24"/>
        <v>7.3075</v>
      </c>
      <c r="N57" s="18">
        <f t="shared" si="25"/>
        <v>3.3064</v>
      </c>
    </row>
    <row r="58" spans="1:14" ht="12.75">
      <c r="A58" s="9">
        <f t="shared" si="13"/>
        <v>0.24000000000000013</v>
      </c>
      <c r="B58" s="15">
        <f t="shared" si="15"/>
        <v>0.005</v>
      </c>
      <c r="C58" s="15">
        <f t="shared" si="16"/>
        <v>25</v>
      </c>
      <c r="D58" s="15">
        <f t="shared" si="17"/>
        <v>25</v>
      </c>
      <c r="E58" s="15">
        <f t="shared" si="18"/>
        <v>2</v>
      </c>
      <c r="F58" s="15">
        <f t="shared" si="19"/>
        <v>0.26</v>
      </c>
      <c r="G58" s="10">
        <f t="shared" si="6"/>
        <v>8.72</v>
      </c>
      <c r="H58" s="11">
        <f t="shared" si="20"/>
        <v>6.6128</v>
      </c>
      <c r="I58" s="12">
        <f t="shared" si="21"/>
        <v>2.6423</v>
      </c>
      <c r="J58" s="13">
        <f t="shared" si="14"/>
        <v>0.303</v>
      </c>
      <c r="K58" s="11">
        <f t="shared" si="22"/>
        <v>-1.015</v>
      </c>
      <c r="L58" s="14">
        <f t="shared" si="23"/>
        <v>0.2824</v>
      </c>
      <c r="M58" s="11">
        <f t="shared" si="24"/>
        <v>7.1875</v>
      </c>
      <c r="N58" s="18">
        <f t="shared" si="25"/>
        <v>3.3423</v>
      </c>
    </row>
    <row r="59" spans="1:14" ht="12.75">
      <c r="A59" s="9">
        <f t="shared" si="13"/>
        <v>0.24500000000000013</v>
      </c>
      <c r="B59" s="15">
        <f t="shared" si="15"/>
        <v>0.005</v>
      </c>
      <c r="C59" s="15">
        <f t="shared" si="16"/>
        <v>25</v>
      </c>
      <c r="D59" s="15">
        <f t="shared" si="17"/>
        <v>25</v>
      </c>
      <c r="E59" s="15">
        <f t="shared" si="18"/>
        <v>2</v>
      </c>
      <c r="F59" s="15">
        <f t="shared" si="19"/>
        <v>0.26</v>
      </c>
      <c r="G59" s="10">
        <f t="shared" si="6"/>
        <v>8.760000000000002</v>
      </c>
      <c r="H59" s="11">
        <f t="shared" si="20"/>
        <v>6.6846</v>
      </c>
      <c r="I59" s="12">
        <f t="shared" si="21"/>
        <v>2.6757</v>
      </c>
      <c r="J59" s="13">
        <f t="shared" si="14"/>
        <v>0.3054</v>
      </c>
      <c r="K59" s="11">
        <f t="shared" si="22"/>
        <v>-1.075</v>
      </c>
      <c r="L59" s="14">
        <f t="shared" si="23"/>
        <v>0.277</v>
      </c>
      <c r="M59" s="11">
        <f t="shared" si="24"/>
        <v>7.06</v>
      </c>
      <c r="N59" s="18">
        <f t="shared" si="25"/>
        <v>3.3776</v>
      </c>
    </row>
    <row r="60" spans="1:14" ht="12.75">
      <c r="A60" s="9">
        <f t="shared" si="13"/>
        <v>0.2500000000000001</v>
      </c>
      <c r="B60" s="15">
        <f t="shared" si="15"/>
        <v>0.005</v>
      </c>
      <c r="C60" s="15">
        <f t="shared" si="16"/>
        <v>25</v>
      </c>
      <c r="D60" s="15">
        <f t="shared" si="17"/>
        <v>25</v>
      </c>
      <c r="E60" s="15">
        <f t="shared" si="18"/>
        <v>2</v>
      </c>
      <c r="F60" s="15">
        <f t="shared" si="19"/>
        <v>0.26</v>
      </c>
      <c r="G60" s="10">
        <f t="shared" si="6"/>
        <v>8.8</v>
      </c>
      <c r="H60" s="11">
        <f t="shared" si="20"/>
        <v>6.7552</v>
      </c>
      <c r="I60" s="12">
        <f t="shared" si="21"/>
        <v>2.7095</v>
      </c>
      <c r="J60" s="13">
        <f t="shared" si="14"/>
        <v>0.3079</v>
      </c>
      <c r="K60" s="11">
        <f t="shared" si="22"/>
        <v>-1.135</v>
      </c>
      <c r="L60" s="14">
        <f t="shared" si="23"/>
        <v>0.2713</v>
      </c>
      <c r="M60" s="11">
        <f t="shared" si="24"/>
        <v>6.925</v>
      </c>
      <c r="N60" s="18">
        <f t="shared" si="25"/>
        <v>3.4122</v>
      </c>
    </row>
    <row r="61" spans="1:14" ht="12.75">
      <c r="A61" s="9">
        <f t="shared" si="13"/>
        <v>0.2550000000000001</v>
      </c>
      <c r="B61" s="15">
        <f t="shared" si="15"/>
        <v>0.005</v>
      </c>
      <c r="C61" s="15">
        <f t="shared" si="16"/>
        <v>25</v>
      </c>
      <c r="D61" s="15">
        <f t="shared" si="17"/>
        <v>25</v>
      </c>
      <c r="E61" s="15">
        <f t="shared" si="18"/>
        <v>2</v>
      </c>
      <c r="F61" s="15">
        <f t="shared" si="19"/>
        <v>0.26</v>
      </c>
      <c r="G61" s="10">
        <f t="shared" si="6"/>
        <v>8.84</v>
      </c>
      <c r="H61" s="11">
        <f t="shared" si="20"/>
        <v>6.8244</v>
      </c>
      <c r="I61" s="12">
        <f t="shared" si="21"/>
        <v>2.7436</v>
      </c>
      <c r="J61" s="13">
        <f t="shared" si="14"/>
        <v>0.3104</v>
      </c>
      <c r="K61" s="11">
        <f t="shared" si="22"/>
        <v>-1.1975</v>
      </c>
      <c r="L61" s="14">
        <f t="shared" si="23"/>
        <v>0.2653</v>
      </c>
      <c r="M61" s="11">
        <f t="shared" si="24"/>
        <v>6.7825</v>
      </c>
      <c r="N61" s="18">
        <f t="shared" si="25"/>
        <v>3.4461</v>
      </c>
    </row>
    <row r="62" spans="1:14" ht="12.75">
      <c r="A62" s="9">
        <f t="shared" si="13"/>
        <v>0.2600000000000001</v>
      </c>
      <c r="B62" s="15">
        <f t="shared" si="15"/>
        <v>0.005</v>
      </c>
      <c r="C62" s="15">
        <f t="shared" si="16"/>
        <v>25</v>
      </c>
      <c r="D62" s="15">
        <f t="shared" si="17"/>
        <v>25</v>
      </c>
      <c r="E62" s="15">
        <f t="shared" si="18"/>
        <v>2</v>
      </c>
      <c r="F62" s="15">
        <f t="shared" si="19"/>
        <v>0.26</v>
      </c>
      <c r="G62" s="10">
        <f t="shared" si="6"/>
        <v>8.88</v>
      </c>
      <c r="H62" s="11">
        <f t="shared" si="20"/>
        <v>6.8922</v>
      </c>
      <c r="I62" s="12">
        <f t="shared" si="21"/>
        <v>2.7781</v>
      </c>
      <c r="J62" s="13">
        <f t="shared" si="14"/>
        <v>0.3128</v>
      </c>
      <c r="K62" s="11">
        <f t="shared" si="22"/>
        <v>-1.26</v>
      </c>
      <c r="L62" s="14">
        <f t="shared" si="23"/>
        <v>0.259</v>
      </c>
      <c r="M62" s="11">
        <f t="shared" si="24"/>
        <v>6.6325</v>
      </c>
      <c r="N62" s="18">
        <f t="shared" si="25"/>
        <v>3.4793</v>
      </c>
    </row>
    <row r="63" spans="1:14" ht="12.75">
      <c r="A63" s="9">
        <f t="shared" si="13"/>
        <v>0.2650000000000001</v>
      </c>
      <c r="B63" s="15">
        <f t="shared" si="15"/>
        <v>0.005</v>
      </c>
      <c r="C63" s="15">
        <f t="shared" si="16"/>
        <v>25</v>
      </c>
      <c r="D63" s="15">
        <f t="shared" si="17"/>
        <v>25</v>
      </c>
      <c r="E63" s="15">
        <f t="shared" si="18"/>
        <v>2</v>
      </c>
      <c r="F63" s="15">
        <f t="shared" si="19"/>
        <v>0.26</v>
      </c>
      <c r="G63" s="10">
        <f t="shared" si="6"/>
        <v>8.920000000000002</v>
      </c>
      <c r="H63" s="11">
        <f t="shared" si="20"/>
        <v>6.9586</v>
      </c>
      <c r="I63" s="12">
        <f t="shared" si="21"/>
        <v>2.8129</v>
      </c>
      <c r="J63" s="13">
        <f t="shared" si="14"/>
        <v>0.3153</v>
      </c>
      <c r="K63" s="11">
        <f t="shared" si="22"/>
        <v>-1.32</v>
      </c>
      <c r="L63" s="14">
        <f t="shared" si="23"/>
        <v>0.2524</v>
      </c>
      <c r="M63" s="11">
        <f t="shared" si="24"/>
        <v>6.475</v>
      </c>
      <c r="N63" s="18">
        <f t="shared" si="25"/>
        <v>3.5117</v>
      </c>
    </row>
    <row r="64" spans="1:14" ht="12.75">
      <c r="A64" s="9">
        <f t="shared" si="13"/>
        <v>0.27000000000000013</v>
      </c>
      <c r="B64" s="15">
        <f t="shared" si="15"/>
        <v>0.005</v>
      </c>
      <c r="C64" s="15">
        <f t="shared" si="16"/>
        <v>25</v>
      </c>
      <c r="D64" s="15">
        <f t="shared" si="17"/>
        <v>25</v>
      </c>
      <c r="E64" s="15">
        <f t="shared" si="18"/>
        <v>2</v>
      </c>
      <c r="F64" s="15">
        <f t="shared" si="19"/>
        <v>0.26</v>
      </c>
      <c r="G64" s="10">
        <f t="shared" si="6"/>
        <v>8.96</v>
      </c>
      <c r="H64" s="11">
        <f t="shared" si="20"/>
        <v>7.0234</v>
      </c>
      <c r="I64" s="12">
        <f t="shared" si="21"/>
        <v>2.848</v>
      </c>
      <c r="J64" s="13">
        <f t="shared" si="14"/>
        <v>0.3179</v>
      </c>
      <c r="K64" s="11">
        <f t="shared" si="22"/>
        <v>-1.3825</v>
      </c>
      <c r="L64" s="14">
        <f t="shared" si="23"/>
        <v>0.2455</v>
      </c>
      <c r="M64" s="11">
        <f t="shared" si="24"/>
        <v>6.31</v>
      </c>
      <c r="N64" s="18">
        <f t="shared" si="25"/>
        <v>3.5433</v>
      </c>
    </row>
    <row r="65" spans="1:14" ht="12.75">
      <c r="A65" s="9">
        <f t="shared" si="13"/>
        <v>0.27500000000000013</v>
      </c>
      <c r="B65" s="15">
        <f t="shared" si="15"/>
        <v>0.005</v>
      </c>
      <c r="C65" s="15">
        <f t="shared" si="16"/>
        <v>25</v>
      </c>
      <c r="D65" s="15">
        <f t="shared" si="17"/>
        <v>25</v>
      </c>
      <c r="E65" s="15">
        <f t="shared" si="18"/>
        <v>2</v>
      </c>
      <c r="F65" s="15">
        <f t="shared" si="19"/>
        <v>0.26</v>
      </c>
      <c r="G65" s="10">
        <f t="shared" si="6"/>
        <v>9</v>
      </c>
      <c r="H65" s="11">
        <f t="shared" si="20"/>
        <v>7.0866</v>
      </c>
      <c r="I65" s="12">
        <f t="shared" si="21"/>
        <v>2.8834</v>
      </c>
      <c r="J65" s="13">
        <f t="shared" si="14"/>
        <v>0.3204</v>
      </c>
      <c r="K65" s="11">
        <f t="shared" si="22"/>
        <v>-1.4475</v>
      </c>
      <c r="L65" s="14">
        <f t="shared" si="23"/>
        <v>0.2383</v>
      </c>
      <c r="M65" s="11">
        <f t="shared" si="24"/>
        <v>6.1375</v>
      </c>
      <c r="N65" s="18">
        <f t="shared" si="25"/>
        <v>3.574</v>
      </c>
    </row>
    <row r="66" spans="1:14" ht="12.75">
      <c r="A66" s="9">
        <f t="shared" si="13"/>
        <v>0.28000000000000014</v>
      </c>
      <c r="B66" s="15">
        <f t="shared" si="15"/>
        <v>0.005</v>
      </c>
      <c r="C66" s="15">
        <f t="shared" si="16"/>
        <v>25</v>
      </c>
      <c r="D66" s="15">
        <f t="shared" si="17"/>
        <v>25</v>
      </c>
      <c r="E66" s="15">
        <f t="shared" si="18"/>
        <v>2</v>
      </c>
      <c r="F66" s="15">
        <f t="shared" si="19"/>
        <v>0.26</v>
      </c>
      <c r="G66" s="10">
        <f t="shared" si="6"/>
        <v>9.040000000000001</v>
      </c>
      <c r="H66" s="11">
        <f t="shared" si="20"/>
        <v>7.148</v>
      </c>
      <c r="I66" s="12">
        <f t="shared" si="21"/>
        <v>2.9191</v>
      </c>
      <c r="J66" s="13">
        <f t="shared" si="14"/>
        <v>0.3229</v>
      </c>
      <c r="K66" s="11">
        <f t="shared" si="22"/>
        <v>-1.51</v>
      </c>
      <c r="L66" s="14">
        <f t="shared" si="23"/>
        <v>0.2308</v>
      </c>
      <c r="M66" s="11">
        <f t="shared" si="24"/>
        <v>5.9575</v>
      </c>
      <c r="N66" s="18">
        <f t="shared" si="25"/>
        <v>3.6038</v>
      </c>
    </row>
    <row r="67" spans="1:14" ht="12.75">
      <c r="A67" s="9">
        <f t="shared" si="13"/>
        <v>0.28500000000000014</v>
      </c>
      <c r="B67" s="15">
        <f t="shared" si="15"/>
        <v>0.005</v>
      </c>
      <c r="C67" s="15">
        <f t="shared" si="16"/>
        <v>25</v>
      </c>
      <c r="D67" s="15">
        <f t="shared" si="17"/>
        <v>25</v>
      </c>
      <c r="E67" s="15">
        <f t="shared" si="18"/>
        <v>2</v>
      </c>
      <c r="F67" s="15">
        <f t="shared" si="19"/>
        <v>0.26</v>
      </c>
      <c r="G67" s="10">
        <f t="shared" si="6"/>
        <v>9.080000000000002</v>
      </c>
      <c r="H67" s="11">
        <f t="shared" si="20"/>
        <v>7.2076</v>
      </c>
      <c r="I67" s="12">
        <f t="shared" si="21"/>
        <v>2.9551</v>
      </c>
      <c r="J67" s="13">
        <f t="shared" si="14"/>
        <v>0.3255</v>
      </c>
      <c r="K67" s="11">
        <f t="shared" si="22"/>
        <v>-1.5725</v>
      </c>
      <c r="L67" s="14">
        <f t="shared" si="23"/>
        <v>0.2229</v>
      </c>
      <c r="M67" s="11">
        <f t="shared" si="24"/>
        <v>5.77</v>
      </c>
      <c r="N67" s="18">
        <f t="shared" si="25"/>
        <v>3.6327</v>
      </c>
    </row>
    <row r="68" spans="1:14" ht="13.5" thickBot="1">
      <c r="A68" s="9">
        <f t="shared" si="13"/>
        <v>0.29000000000000015</v>
      </c>
      <c r="B68" s="15">
        <f t="shared" si="15"/>
        <v>0.005</v>
      </c>
      <c r="C68" s="15">
        <f t="shared" si="16"/>
        <v>25</v>
      </c>
      <c r="D68" s="15">
        <f t="shared" si="17"/>
        <v>25</v>
      </c>
      <c r="E68" s="15">
        <f t="shared" si="18"/>
        <v>2</v>
      </c>
      <c r="F68" s="15">
        <f t="shared" si="19"/>
        <v>0.26</v>
      </c>
      <c r="G68" s="10">
        <f t="shared" si="6"/>
        <v>9.120000000000001</v>
      </c>
      <c r="H68" s="11">
        <f t="shared" si="20"/>
        <v>7.2654</v>
      </c>
      <c r="I68" s="16">
        <f t="shared" si="21"/>
        <v>2.9914</v>
      </c>
      <c r="J68" s="13">
        <f t="shared" si="14"/>
        <v>0.328</v>
      </c>
      <c r="K68" s="11">
        <f t="shared" si="22"/>
        <v>-1.6375</v>
      </c>
      <c r="L68" s="17">
        <f t="shared" si="23"/>
        <v>0.2147</v>
      </c>
      <c r="M68" s="11">
        <f t="shared" si="24"/>
        <v>5.5725</v>
      </c>
      <c r="N68" s="19">
        <f t="shared" si="25"/>
        <v>3.6606</v>
      </c>
    </row>
  </sheetData>
  <printOptions/>
  <pageMargins left="0.79" right="0.79" top="0.98" bottom="0.98" header="0.49" footer="0.49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2009-12-26T15:16:05Z</dcterms:created>
  <dcterms:modified xsi:type="dcterms:W3CDTF">2010-03-30T12:13:35Z</dcterms:modified>
  <cp:category/>
  <cp:version/>
  <cp:contentType/>
  <cp:contentStatus/>
</cp:coreProperties>
</file>