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cherung\Modellieren mit Mathe\Material\"/>
    </mc:Choice>
  </mc:AlternateContent>
  <xr:revisionPtr revIDLastSave="0" documentId="8_{726FE46A-77F2-4704-BC57-8F2BD95CA1E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izierte_Tote" sheetId="1" r:id="rId1"/>
    <sheet name="Infizierte_gedreht" sheetId="7" r:id="rId2"/>
    <sheet name="Daten_IT_alle_Prov" sheetId="3" r:id="rId3"/>
    <sheet name="Diagramm Regionen_IT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7" l="1"/>
  <c r="B29" i="7" s="1"/>
  <c r="B32" i="7" s="1"/>
  <c r="B35" i="7" s="1"/>
  <c r="B38" i="7" s="1"/>
  <c r="B25" i="7"/>
  <c r="B28" i="7" s="1"/>
  <c r="B31" i="7" s="1"/>
  <c r="B34" i="7" s="1"/>
  <c r="B37" i="7" s="1"/>
  <c r="B40" i="7" s="1"/>
  <c r="B43" i="7" s="1"/>
  <c r="B46" i="7" s="1"/>
  <c r="B49" i="7" s="1"/>
  <c r="F3" i="7"/>
  <c r="F4" i="7" s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24" i="7" l="1"/>
  <c r="B27" i="7" s="1"/>
  <c r="B30" i="7" s="1"/>
  <c r="B33" i="7" s="1"/>
  <c r="B36" i="7" s="1"/>
  <c r="B39" i="7" s="1"/>
  <c r="B42" i="7" s="1"/>
  <c r="B45" i="7" s="1"/>
  <c r="B48" i="7" s="1"/>
  <c r="B51" i="7" s="1"/>
  <c r="B52" i="7"/>
  <c r="B53" i="7" s="1"/>
  <c r="B54" i="7" s="1"/>
  <c r="B55" i="7" s="1"/>
  <c r="B56" i="7" s="1"/>
  <c r="B57" i="7" s="1"/>
  <c r="B58" i="7" s="1"/>
  <c r="B59" i="7" s="1"/>
  <c r="B60" i="7" s="1"/>
  <c r="B41" i="7"/>
  <c r="B44" i="7" s="1"/>
  <c r="B47" i="7" s="1"/>
  <c r="B50" i="7" s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C41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AJ12" i="1" l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Y12" i="1"/>
  <c r="Z12" i="1"/>
  <c r="AA12" i="1"/>
  <c r="AB12" i="1"/>
  <c r="AC12" i="1"/>
  <c r="AD12" i="1"/>
  <c r="AE12" i="1"/>
  <c r="AF12" i="1"/>
  <c r="AG12" i="1"/>
  <c r="AH12" i="1"/>
  <c r="AI12" i="1"/>
  <c r="Y14" i="1"/>
  <c r="Z14" i="1"/>
  <c r="AA14" i="1"/>
  <c r="AB14" i="1"/>
  <c r="AC14" i="1"/>
  <c r="AD14" i="1"/>
  <c r="AE14" i="1"/>
  <c r="AF14" i="1"/>
  <c r="AG14" i="1"/>
  <c r="AH14" i="1"/>
  <c r="AI14" i="1"/>
  <c r="Y15" i="1"/>
  <c r="Z15" i="1"/>
  <c r="AA15" i="1"/>
  <c r="AB15" i="1"/>
  <c r="AC15" i="1"/>
  <c r="AD15" i="1"/>
  <c r="AE15" i="1"/>
  <c r="AF15" i="1"/>
  <c r="AG15" i="1"/>
  <c r="AH15" i="1"/>
  <c r="AI15" i="1"/>
  <c r="Y16" i="1"/>
  <c r="Z16" i="1"/>
  <c r="AA16" i="1"/>
  <c r="AB16" i="1"/>
  <c r="AC16" i="1"/>
  <c r="AD16" i="1"/>
  <c r="AE16" i="1"/>
  <c r="AF16" i="1"/>
  <c r="AG16" i="1"/>
  <c r="AH16" i="1"/>
  <c r="AI16" i="1"/>
  <c r="W38" i="1"/>
  <c r="W39" i="1"/>
  <c r="W40" i="1"/>
  <c r="T38" i="1"/>
  <c r="U38" i="1"/>
  <c r="V38" i="1"/>
  <c r="T39" i="1"/>
  <c r="U39" i="1"/>
  <c r="V39" i="1"/>
  <c r="T40" i="1"/>
  <c r="U40" i="1"/>
  <c r="V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38" i="1"/>
  <c r="B37" i="1"/>
  <c r="A37" i="1"/>
  <c r="B36" i="1"/>
  <c r="A36" i="1"/>
  <c r="D29" i="1"/>
  <c r="D37" i="1" s="1"/>
  <c r="C29" i="1"/>
  <c r="C37" i="1" s="1"/>
  <c r="C28" i="1"/>
  <c r="C36" i="1" s="1"/>
  <c r="Y5" i="1"/>
  <c r="Y13" i="1" s="1"/>
  <c r="Z5" i="1"/>
  <c r="AC5" i="1" s="1"/>
  <c r="AF5" i="1" s="1"/>
  <c r="AI5" i="1" s="1"/>
  <c r="AL5" i="1" s="1"/>
  <c r="AO5" i="1" s="1"/>
  <c r="AR5" i="1" s="1"/>
  <c r="AU5" i="1" s="1"/>
  <c r="AX5" i="1" s="1"/>
  <c r="AX13" i="1" s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Z13" i="1" l="1"/>
  <c r="AR13" i="1"/>
  <c r="AF13" i="1"/>
  <c r="AL13" i="1"/>
  <c r="AB5" i="1"/>
  <c r="R9" i="1"/>
  <c r="C34" i="1"/>
  <c r="AI13" i="1"/>
  <c r="AC13" i="1"/>
  <c r="AU13" i="1"/>
  <c r="AO13" i="1"/>
  <c r="D28" i="1"/>
  <c r="E29" i="1"/>
  <c r="S9" i="1" l="1"/>
  <c r="D34" i="1"/>
  <c r="AE5" i="1"/>
  <c r="AB13" i="1"/>
  <c r="F29" i="1"/>
  <c r="E37" i="1"/>
  <c r="D36" i="1"/>
  <c r="E28" i="1"/>
  <c r="BE14" i="1"/>
  <c r="BF14" i="1"/>
  <c r="BG14" i="1"/>
  <c r="BH14" i="1"/>
  <c r="BE16" i="1"/>
  <c r="BF16" i="1"/>
  <c r="BG16" i="1"/>
  <c r="BH16" i="1"/>
  <c r="BD16" i="1"/>
  <c r="BD14" i="1"/>
  <c r="BA14" i="1"/>
  <c r="BB14" i="1"/>
  <c r="BC14" i="1"/>
  <c r="BA16" i="1"/>
  <c r="BB16" i="1"/>
  <c r="BC16" i="1"/>
  <c r="X16" i="1"/>
  <c r="V14" i="1"/>
  <c r="W14" i="1"/>
  <c r="V15" i="1"/>
  <c r="W15" i="1"/>
  <c r="V16" i="1"/>
  <c r="W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C16" i="1"/>
  <c r="V13" i="1"/>
  <c r="W13" i="1"/>
  <c r="V12" i="1"/>
  <c r="W12" i="1"/>
  <c r="AH5" i="1" l="1"/>
  <c r="AE13" i="1"/>
  <c r="T9" i="1"/>
  <c r="E34" i="1"/>
  <c r="E36" i="1"/>
  <c r="F28" i="1"/>
  <c r="F37" i="1"/>
  <c r="G29" i="1"/>
  <c r="U9" i="1" l="1"/>
  <c r="F34" i="1"/>
  <c r="AK5" i="1"/>
  <c r="AH13" i="1"/>
  <c r="H29" i="1"/>
  <c r="G37" i="1"/>
  <c r="F36" i="1"/>
  <c r="G28" i="1"/>
  <c r="O4" i="3"/>
  <c r="P4" i="3"/>
  <c r="Y4" i="3" s="1"/>
  <c r="Q4" i="3"/>
  <c r="Z4" i="3" s="1"/>
  <c r="R4" i="3"/>
  <c r="AA4" i="3" s="1"/>
  <c r="S4" i="3"/>
  <c r="AB4" i="3" s="1"/>
  <c r="T4" i="3"/>
  <c r="AC4" i="3" s="1"/>
  <c r="U4" i="3"/>
  <c r="AD4" i="3" s="1"/>
  <c r="V4" i="3"/>
  <c r="AE4" i="3" s="1"/>
  <c r="W4" i="3"/>
  <c r="AF4" i="3" s="1"/>
  <c r="O5" i="3"/>
  <c r="P5" i="3"/>
  <c r="Y5" i="3" s="1"/>
  <c r="Q5" i="3"/>
  <c r="Z5" i="3" s="1"/>
  <c r="R5" i="3"/>
  <c r="AA5" i="3" s="1"/>
  <c r="S5" i="3"/>
  <c r="T5" i="3"/>
  <c r="AC5" i="3" s="1"/>
  <c r="U5" i="3"/>
  <c r="V5" i="3"/>
  <c r="AE5" i="3" s="1"/>
  <c r="W5" i="3"/>
  <c r="O6" i="3"/>
  <c r="P6" i="3"/>
  <c r="Q6" i="3"/>
  <c r="Z6" i="3" s="1"/>
  <c r="R6" i="3"/>
  <c r="S6" i="3"/>
  <c r="AB6" i="3" s="1"/>
  <c r="T6" i="3"/>
  <c r="U6" i="3"/>
  <c r="AD6" i="3" s="1"/>
  <c r="V6" i="3"/>
  <c r="W6" i="3"/>
  <c r="AF6" i="3" s="1"/>
  <c r="O7" i="3"/>
  <c r="P7" i="3"/>
  <c r="Y7" i="3" s="1"/>
  <c r="Q7" i="3"/>
  <c r="R7" i="3"/>
  <c r="AA7" i="3" s="1"/>
  <c r="S7" i="3"/>
  <c r="T7" i="3"/>
  <c r="AC7" i="3" s="1"/>
  <c r="U7" i="3"/>
  <c r="V7" i="3"/>
  <c r="AE7" i="3" s="1"/>
  <c r="W7" i="3"/>
  <c r="O8" i="3"/>
  <c r="P8" i="3"/>
  <c r="Q8" i="3"/>
  <c r="Z8" i="3" s="1"/>
  <c r="R8" i="3"/>
  <c r="S8" i="3"/>
  <c r="AB8" i="3" s="1"/>
  <c r="T8" i="3"/>
  <c r="U8" i="3"/>
  <c r="AD8" i="3" s="1"/>
  <c r="V8" i="3"/>
  <c r="W8" i="3"/>
  <c r="AF8" i="3" s="1"/>
  <c r="O9" i="3"/>
  <c r="P9" i="3"/>
  <c r="Y9" i="3" s="1"/>
  <c r="Q9" i="3"/>
  <c r="R9" i="3"/>
  <c r="AA9" i="3" s="1"/>
  <c r="S9" i="3"/>
  <c r="T9" i="3"/>
  <c r="AC9" i="3" s="1"/>
  <c r="U9" i="3"/>
  <c r="V9" i="3"/>
  <c r="AE9" i="3" s="1"/>
  <c r="W9" i="3"/>
  <c r="O10" i="3"/>
  <c r="P10" i="3"/>
  <c r="Q10" i="3"/>
  <c r="Z10" i="3" s="1"/>
  <c r="R10" i="3"/>
  <c r="S10" i="3"/>
  <c r="AB10" i="3" s="1"/>
  <c r="T10" i="3"/>
  <c r="U10" i="3"/>
  <c r="AD10" i="3" s="1"/>
  <c r="V10" i="3"/>
  <c r="W10" i="3"/>
  <c r="AF10" i="3" s="1"/>
  <c r="O11" i="3"/>
  <c r="P11" i="3"/>
  <c r="Y11" i="3" s="1"/>
  <c r="Q11" i="3"/>
  <c r="R11" i="3"/>
  <c r="AA11" i="3" s="1"/>
  <c r="S11" i="3"/>
  <c r="T11" i="3"/>
  <c r="AC11" i="3" s="1"/>
  <c r="U11" i="3"/>
  <c r="V11" i="3"/>
  <c r="AE11" i="3" s="1"/>
  <c r="W11" i="3"/>
  <c r="O12" i="3"/>
  <c r="P12" i="3"/>
  <c r="Q12" i="3"/>
  <c r="Z12" i="3" s="1"/>
  <c r="R12" i="3"/>
  <c r="S12" i="3"/>
  <c r="AB12" i="3" s="1"/>
  <c r="T12" i="3"/>
  <c r="U12" i="3"/>
  <c r="AD12" i="3" s="1"/>
  <c r="V12" i="3"/>
  <c r="W12" i="3"/>
  <c r="AF12" i="3" s="1"/>
  <c r="O13" i="3"/>
  <c r="P13" i="3"/>
  <c r="Y13" i="3" s="1"/>
  <c r="Q13" i="3"/>
  <c r="R13" i="3"/>
  <c r="AA13" i="3" s="1"/>
  <c r="S13" i="3"/>
  <c r="T13" i="3"/>
  <c r="AC13" i="3" s="1"/>
  <c r="U13" i="3"/>
  <c r="V13" i="3"/>
  <c r="AE13" i="3" s="1"/>
  <c r="W13" i="3"/>
  <c r="O14" i="3"/>
  <c r="P14" i="3"/>
  <c r="Q14" i="3"/>
  <c r="Z14" i="3" s="1"/>
  <c r="R14" i="3"/>
  <c r="S14" i="3"/>
  <c r="AB14" i="3" s="1"/>
  <c r="T14" i="3"/>
  <c r="U14" i="3"/>
  <c r="AD14" i="3" s="1"/>
  <c r="V14" i="3"/>
  <c r="W14" i="3"/>
  <c r="AF14" i="3" s="1"/>
  <c r="O15" i="3"/>
  <c r="P15" i="3"/>
  <c r="Y15" i="3" s="1"/>
  <c r="Q15" i="3"/>
  <c r="R15" i="3"/>
  <c r="AA15" i="3" s="1"/>
  <c r="S15" i="3"/>
  <c r="T15" i="3"/>
  <c r="AC15" i="3" s="1"/>
  <c r="U15" i="3"/>
  <c r="V15" i="3"/>
  <c r="AE15" i="3" s="1"/>
  <c r="W15" i="3"/>
  <c r="O16" i="3"/>
  <c r="P16" i="3"/>
  <c r="Q16" i="3"/>
  <c r="Z16" i="3" s="1"/>
  <c r="R16" i="3"/>
  <c r="S16" i="3"/>
  <c r="AB16" i="3" s="1"/>
  <c r="T16" i="3"/>
  <c r="U16" i="3"/>
  <c r="AD16" i="3" s="1"/>
  <c r="V16" i="3"/>
  <c r="W16" i="3"/>
  <c r="AF16" i="3" s="1"/>
  <c r="O17" i="3"/>
  <c r="P17" i="3"/>
  <c r="Y17" i="3" s="1"/>
  <c r="Q17" i="3"/>
  <c r="R17" i="3"/>
  <c r="AA17" i="3" s="1"/>
  <c r="S17" i="3"/>
  <c r="T17" i="3"/>
  <c r="AC17" i="3" s="1"/>
  <c r="U17" i="3"/>
  <c r="V17" i="3"/>
  <c r="AE17" i="3" s="1"/>
  <c r="W17" i="3"/>
  <c r="O18" i="3"/>
  <c r="P18" i="3"/>
  <c r="Q18" i="3"/>
  <c r="Z18" i="3" s="1"/>
  <c r="R18" i="3"/>
  <c r="S18" i="3"/>
  <c r="AB18" i="3" s="1"/>
  <c r="T18" i="3"/>
  <c r="U18" i="3"/>
  <c r="AD18" i="3" s="1"/>
  <c r="V18" i="3"/>
  <c r="W18" i="3"/>
  <c r="AF18" i="3" s="1"/>
  <c r="O19" i="3"/>
  <c r="P19" i="3"/>
  <c r="Y19" i="3" s="1"/>
  <c r="Q19" i="3"/>
  <c r="R19" i="3"/>
  <c r="AA19" i="3" s="1"/>
  <c r="S19" i="3"/>
  <c r="T19" i="3"/>
  <c r="AC19" i="3" s="1"/>
  <c r="U19" i="3"/>
  <c r="V19" i="3"/>
  <c r="AE19" i="3" s="1"/>
  <c r="W19" i="3"/>
  <c r="O20" i="3"/>
  <c r="P20" i="3"/>
  <c r="Q20" i="3"/>
  <c r="Z20" i="3" s="1"/>
  <c r="R20" i="3"/>
  <c r="S20" i="3"/>
  <c r="AB20" i="3" s="1"/>
  <c r="T20" i="3"/>
  <c r="U20" i="3"/>
  <c r="AD20" i="3" s="1"/>
  <c r="V20" i="3"/>
  <c r="W20" i="3"/>
  <c r="AF20" i="3" s="1"/>
  <c r="O21" i="3"/>
  <c r="P21" i="3"/>
  <c r="Y21" i="3" s="1"/>
  <c r="Q21" i="3"/>
  <c r="R21" i="3"/>
  <c r="AA21" i="3" s="1"/>
  <c r="S21" i="3"/>
  <c r="T21" i="3"/>
  <c r="AC21" i="3" s="1"/>
  <c r="U21" i="3"/>
  <c r="V21" i="3"/>
  <c r="AE21" i="3" s="1"/>
  <c r="W21" i="3"/>
  <c r="O22" i="3"/>
  <c r="P22" i="3"/>
  <c r="Q22" i="3"/>
  <c r="Z22" i="3" s="1"/>
  <c r="R22" i="3"/>
  <c r="S22" i="3"/>
  <c r="AB22" i="3" s="1"/>
  <c r="T22" i="3"/>
  <c r="U22" i="3"/>
  <c r="AD22" i="3" s="1"/>
  <c r="V22" i="3"/>
  <c r="W22" i="3"/>
  <c r="AF22" i="3" s="1"/>
  <c r="O23" i="3"/>
  <c r="P23" i="3"/>
  <c r="Y23" i="3" s="1"/>
  <c r="Q23" i="3"/>
  <c r="R23" i="3"/>
  <c r="AA23" i="3" s="1"/>
  <c r="S23" i="3"/>
  <c r="T23" i="3"/>
  <c r="AC23" i="3" s="1"/>
  <c r="U23" i="3"/>
  <c r="V23" i="3"/>
  <c r="AE23" i="3" s="1"/>
  <c r="W23" i="3"/>
  <c r="O24" i="3"/>
  <c r="P24" i="3"/>
  <c r="Q24" i="3"/>
  <c r="Z24" i="3" s="1"/>
  <c r="R24" i="3"/>
  <c r="S24" i="3"/>
  <c r="AB24" i="3" s="1"/>
  <c r="T24" i="3"/>
  <c r="U24" i="3"/>
  <c r="AD24" i="3" s="1"/>
  <c r="V24" i="3"/>
  <c r="W24" i="3"/>
  <c r="AF24" i="3" s="1"/>
  <c r="O25" i="3"/>
  <c r="P25" i="3"/>
  <c r="Y25" i="3" s="1"/>
  <c r="Q25" i="3"/>
  <c r="R25" i="3"/>
  <c r="AA25" i="3" s="1"/>
  <c r="S25" i="3"/>
  <c r="T25" i="3"/>
  <c r="AC25" i="3" s="1"/>
  <c r="U25" i="3"/>
  <c r="V25" i="3"/>
  <c r="AE25" i="3" s="1"/>
  <c r="W25" i="3"/>
  <c r="O26" i="3"/>
  <c r="P26" i="3"/>
  <c r="Q26" i="3"/>
  <c r="Z26" i="3" s="1"/>
  <c r="R26" i="3"/>
  <c r="S26" i="3"/>
  <c r="AB26" i="3" s="1"/>
  <c r="T26" i="3"/>
  <c r="U26" i="3"/>
  <c r="AD26" i="3" s="1"/>
  <c r="V26" i="3"/>
  <c r="W26" i="3"/>
  <c r="AF26" i="3" s="1"/>
  <c r="O27" i="3"/>
  <c r="P27" i="3"/>
  <c r="Y27" i="3" s="1"/>
  <c r="Q27" i="3"/>
  <c r="R27" i="3"/>
  <c r="AA27" i="3" s="1"/>
  <c r="S27" i="3"/>
  <c r="T27" i="3"/>
  <c r="AC27" i="3" s="1"/>
  <c r="U27" i="3"/>
  <c r="V27" i="3"/>
  <c r="AE27" i="3" s="1"/>
  <c r="W27" i="3"/>
  <c r="O28" i="3"/>
  <c r="P28" i="3"/>
  <c r="Q28" i="3"/>
  <c r="Z28" i="3" s="1"/>
  <c r="R28" i="3"/>
  <c r="S28" i="3"/>
  <c r="AB28" i="3" s="1"/>
  <c r="T28" i="3"/>
  <c r="U28" i="3"/>
  <c r="AD28" i="3" s="1"/>
  <c r="V28" i="3"/>
  <c r="W28" i="3"/>
  <c r="AF28" i="3" s="1"/>
  <c r="O29" i="3"/>
  <c r="P29" i="3"/>
  <c r="Y29" i="3" s="1"/>
  <c r="Q29" i="3"/>
  <c r="R29" i="3"/>
  <c r="AA29" i="3" s="1"/>
  <c r="S29" i="3"/>
  <c r="T29" i="3"/>
  <c r="AC29" i="3" s="1"/>
  <c r="U29" i="3"/>
  <c r="V29" i="3"/>
  <c r="AE29" i="3" s="1"/>
  <c r="W29" i="3"/>
  <c r="O30" i="3"/>
  <c r="P30" i="3"/>
  <c r="Q30" i="3"/>
  <c r="Z30" i="3" s="1"/>
  <c r="R30" i="3"/>
  <c r="S30" i="3"/>
  <c r="AB30" i="3" s="1"/>
  <c r="T30" i="3"/>
  <c r="U30" i="3"/>
  <c r="AD30" i="3" s="1"/>
  <c r="V30" i="3"/>
  <c r="W30" i="3"/>
  <c r="AF30" i="3" s="1"/>
  <c r="O31" i="3"/>
  <c r="P31" i="3"/>
  <c r="Y31" i="3" s="1"/>
  <c r="Q31" i="3"/>
  <c r="R31" i="3"/>
  <c r="AA31" i="3" s="1"/>
  <c r="S31" i="3"/>
  <c r="T31" i="3"/>
  <c r="AC31" i="3" s="1"/>
  <c r="U31" i="3"/>
  <c r="V31" i="3"/>
  <c r="AE31" i="3" s="1"/>
  <c r="W31" i="3"/>
  <c r="O32" i="3"/>
  <c r="P32" i="3"/>
  <c r="Q32" i="3"/>
  <c r="Z32" i="3" s="1"/>
  <c r="R32" i="3"/>
  <c r="S32" i="3"/>
  <c r="AB32" i="3" s="1"/>
  <c r="T32" i="3"/>
  <c r="U32" i="3"/>
  <c r="AD32" i="3" s="1"/>
  <c r="V32" i="3"/>
  <c r="W32" i="3"/>
  <c r="AF32" i="3" s="1"/>
  <c r="O33" i="3"/>
  <c r="P33" i="3"/>
  <c r="Y33" i="3" s="1"/>
  <c r="Q33" i="3"/>
  <c r="R33" i="3"/>
  <c r="AA33" i="3" s="1"/>
  <c r="S33" i="3"/>
  <c r="T33" i="3"/>
  <c r="AC33" i="3" s="1"/>
  <c r="U33" i="3"/>
  <c r="V33" i="3"/>
  <c r="AE33" i="3" s="1"/>
  <c r="W33" i="3"/>
  <c r="O34" i="3"/>
  <c r="P34" i="3"/>
  <c r="Q34" i="3"/>
  <c r="Z34" i="3" s="1"/>
  <c r="R34" i="3"/>
  <c r="S34" i="3"/>
  <c r="AB34" i="3" s="1"/>
  <c r="T34" i="3"/>
  <c r="U34" i="3"/>
  <c r="AD34" i="3" s="1"/>
  <c r="V34" i="3"/>
  <c r="W34" i="3"/>
  <c r="AF34" i="3" s="1"/>
  <c r="O35" i="3"/>
  <c r="P35" i="3"/>
  <c r="Y35" i="3" s="1"/>
  <c r="Q35" i="3"/>
  <c r="R35" i="3"/>
  <c r="AA35" i="3" s="1"/>
  <c r="S35" i="3"/>
  <c r="T35" i="3"/>
  <c r="AC35" i="3" s="1"/>
  <c r="U35" i="3"/>
  <c r="V35" i="3"/>
  <c r="AE35" i="3" s="1"/>
  <c r="W35" i="3"/>
  <c r="O36" i="3"/>
  <c r="P36" i="3"/>
  <c r="Q36" i="3"/>
  <c r="Z36" i="3" s="1"/>
  <c r="R36" i="3"/>
  <c r="S36" i="3"/>
  <c r="AB36" i="3" s="1"/>
  <c r="T36" i="3"/>
  <c r="U36" i="3"/>
  <c r="AD36" i="3" s="1"/>
  <c r="V36" i="3"/>
  <c r="W36" i="3"/>
  <c r="AF36" i="3" s="1"/>
  <c r="O37" i="3"/>
  <c r="P37" i="3"/>
  <c r="Y37" i="3" s="1"/>
  <c r="Q37" i="3"/>
  <c r="R37" i="3"/>
  <c r="AA37" i="3" s="1"/>
  <c r="S37" i="3"/>
  <c r="T37" i="3"/>
  <c r="AC37" i="3" s="1"/>
  <c r="U37" i="3"/>
  <c r="V37" i="3"/>
  <c r="AE37" i="3" s="1"/>
  <c r="W37" i="3"/>
  <c r="O38" i="3"/>
  <c r="P38" i="3"/>
  <c r="Y38" i="3" s="1"/>
  <c r="Q38" i="3"/>
  <c r="R38" i="3"/>
  <c r="AA38" i="3" s="1"/>
  <c r="S38" i="3"/>
  <c r="T38" i="3"/>
  <c r="AC38" i="3" s="1"/>
  <c r="U38" i="3"/>
  <c r="V38" i="3"/>
  <c r="AE38" i="3" s="1"/>
  <c r="W38" i="3"/>
  <c r="O39" i="3"/>
  <c r="P39" i="3"/>
  <c r="Q39" i="3"/>
  <c r="Z39" i="3" s="1"/>
  <c r="R39" i="3"/>
  <c r="S39" i="3"/>
  <c r="AB39" i="3" s="1"/>
  <c r="T39" i="3"/>
  <c r="U39" i="3"/>
  <c r="AD39" i="3" s="1"/>
  <c r="V39" i="3"/>
  <c r="W39" i="3"/>
  <c r="AF39" i="3" s="1"/>
  <c r="O40" i="3"/>
  <c r="P40" i="3"/>
  <c r="Y40" i="3" s="1"/>
  <c r="Q40" i="3"/>
  <c r="R40" i="3"/>
  <c r="AA40" i="3" s="1"/>
  <c r="S40" i="3"/>
  <c r="T40" i="3"/>
  <c r="AC40" i="3" s="1"/>
  <c r="U40" i="3"/>
  <c r="V40" i="3"/>
  <c r="AE40" i="3" s="1"/>
  <c r="W40" i="3"/>
  <c r="O41" i="3"/>
  <c r="P41" i="3"/>
  <c r="Q41" i="3"/>
  <c r="Z41" i="3" s="1"/>
  <c r="R41" i="3"/>
  <c r="S41" i="3"/>
  <c r="AB41" i="3" s="1"/>
  <c r="T41" i="3"/>
  <c r="U41" i="3"/>
  <c r="AD41" i="3" s="1"/>
  <c r="V41" i="3"/>
  <c r="W41" i="3"/>
  <c r="AF41" i="3" s="1"/>
  <c r="O42" i="3"/>
  <c r="P42" i="3"/>
  <c r="Y42" i="3" s="1"/>
  <c r="Q42" i="3"/>
  <c r="R42" i="3"/>
  <c r="AA42" i="3" s="1"/>
  <c r="S42" i="3"/>
  <c r="T42" i="3"/>
  <c r="AC42" i="3" s="1"/>
  <c r="U42" i="3"/>
  <c r="V42" i="3"/>
  <c r="AE42" i="3" s="1"/>
  <c r="W42" i="3"/>
  <c r="O43" i="3"/>
  <c r="P43" i="3"/>
  <c r="Q43" i="3"/>
  <c r="Z43" i="3" s="1"/>
  <c r="R43" i="3"/>
  <c r="S43" i="3"/>
  <c r="AB43" i="3" s="1"/>
  <c r="T43" i="3"/>
  <c r="U43" i="3"/>
  <c r="AD43" i="3" s="1"/>
  <c r="V43" i="3"/>
  <c r="W43" i="3"/>
  <c r="AF43" i="3" s="1"/>
  <c r="O44" i="3"/>
  <c r="P44" i="3"/>
  <c r="Y44" i="3" s="1"/>
  <c r="Q44" i="3"/>
  <c r="R44" i="3"/>
  <c r="AA44" i="3" s="1"/>
  <c r="S44" i="3"/>
  <c r="T44" i="3"/>
  <c r="AC44" i="3" s="1"/>
  <c r="U44" i="3"/>
  <c r="V44" i="3"/>
  <c r="AE44" i="3" s="1"/>
  <c r="W44" i="3"/>
  <c r="O45" i="3"/>
  <c r="P45" i="3"/>
  <c r="Q45" i="3"/>
  <c r="Z45" i="3" s="1"/>
  <c r="R45" i="3"/>
  <c r="S45" i="3"/>
  <c r="AB45" i="3" s="1"/>
  <c r="T45" i="3"/>
  <c r="U45" i="3"/>
  <c r="AD45" i="3" s="1"/>
  <c r="V45" i="3"/>
  <c r="W45" i="3"/>
  <c r="AF45" i="3" s="1"/>
  <c r="O46" i="3"/>
  <c r="P46" i="3"/>
  <c r="Y46" i="3" s="1"/>
  <c r="Q46" i="3"/>
  <c r="R46" i="3"/>
  <c r="AA46" i="3" s="1"/>
  <c r="S46" i="3"/>
  <c r="T46" i="3"/>
  <c r="AC46" i="3" s="1"/>
  <c r="U46" i="3"/>
  <c r="V46" i="3"/>
  <c r="AE46" i="3" s="1"/>
  <c r="W46" i="3"/>
  <c r="O47" i="3"/>
  <c r="P47" i="3"/>
  <c r="Q47" i="3"/>
  <c r="Z47" i="3" s="1"/>
  <c r="R47" i="3"/>
  <c r="S47" i="3"/>
  <c r="AB47" i="3" s="1"/>
  <c r="T47" i="3"/>
  <c r="U47" i="3"/>
  <c r="AD47" i="3" s="1"/>
  <c r="V47" i="3"/>
  <c r="W47" i="3"/>
  <c r="AF47" i="3" s="1"/>
  <c r="O48" i="3"/>
  <c r="P48" i="3"/>
  <c r="Y48" i="3" s="1"/>
  <c r="Q48" i="3"/>
  <c r="R48" i="3"/>
  <c r="AA48" i="3" s="1"/>
  <c r="S48" i="3"/>
  <c r="T48" i="3"/>
  <c r="AC48" i="3" s="1"/>
  <c r="U48" i="3"/>
  <c r="V48" i="3"/>
  <c r="AE48" i="3" s="1"/>
  <c r="W48" i="3"/>
  <c r="O49" i="3"/>
  <c r="P49" i="3"/>
  <c r="Q49" i="3"/>
  <c r="Z49" i="3" s="1"/>
  <c r="R49" i="3"/>
  <c r="S49" i="3"/>
  <c r="AB49" i="3" s="1"/>
  <c r="T49" i="3"/>
  <c r="U49" i="3"/>
  <c r="AD49" i="3" s="1"/>
  <c r="V49" i="3"/>
  <c r="W49" i="3"/>
  <c r="AF49" i="3" s="1"/>
  <c r="O50" i="3"/>
  <c r="P50" i="3"/>
  <c r="Y50" i="3" s="1"/>
  <c r="Q50" i="3"/>
  <c r="R50" i="3"/>
  <c r="AA50" i="3" s="1"/>
  <c r="S50" i="3"/>
  <c r="T50" i="3"/>
  <c r="AC50" i="3" s="1"/>
  <c r="U50" i="3"/>
  <c r="V50" i="3"/>
  <c r="AE50" i="3" s="1"/>
  <c r="W50" i="3"/>
  <c r="O51" i="3"/>
  <c r="P51" i="3"/>
  <c r="Q51" i="3"/>
  <c r="Z51" i="3" s="1"/>
  <c r="R51" i="3"/>
  <c r="S51" i="3"/>
  <c r="AB51" i="3" s="1"/>
  <c r="T51" i="3"/>
  <c r="U51" i="3"/>
  <c r="AD51" i="3" s="1"/>
  <c r="V51" i="3"/>
  <c r="W51" i="3"/>
  <c r="AF51" i="3" s="1"/>
  <c r="O52" i="3"/>
  <c r="P52" i="3"/>
  <c r="Y52" i="3" s="1"/>
  <c r="Q52" i="3"/>
  <c r="R52" i="3"/>
  <c r="AA52" i="3" s="1"/>
  <c r="S52" i="3"/>
  <c r="T52" i="3"/>
  <c r="AC52" i="3" s="1"/>
  <c r="U52" i="3"/>
  <c r="V52" i="3"/>
  <c r="AE52" i="3" s="1"/>
  <c r="W52" i="3"/>
  <c r="O53" i="3"/>
  <c r="P53" i="3"/>
  <c r="Q53" i="3"/>
  <c r="Z53" i="3" s="1"/>
  <c r="R53" i="3"/>
  <c r="S53" i="3"/>
  <c r="AB53" i="3" s="1"/>
  <c r="T53" i="3"/>
  <c r="U53" i="3"/>
  <c r="AD53" i="3" s="1"/>
  <c r="V53" i="3"/>
  <c r="W53" i="3"/>
  <c r="AF53" i="3" s="1"/>
  <c r="O54" i="3"/>
  <c r="P54" i="3"/>
  <c r="Y54" i="3" s="1"/>
  <c r="Q54" i="3"/>
  <c r="R54" i="3"/>
  <c r="AA54" i="3" s="1"/>
  <c r="S54" i="3"/>
  <c r="T54" i="3"/>
  <c r="AC54" i="3" s="1"/>
  <c r="U54" i="3"/>
  <c r="V54" i="3"/>
  <c r="AE54" i="3" s="1"/>
  <c r="W54" i="3"/>
  <c r="O55" i="3"/>
  <c r="P55" i="3"/>
  <c r="Q55" i="3"/>
  <c r="Z55" i="3" s="1"/>
  <c r="R55" i="3"/>
  <c r="S55" i="3"/>
  <c r="AB55" i="3" s="1"/>
  <c r="T55" i="3"/>
  <c r="U55" i="3"/>
  <c r="AD55" i="3" s="1"/>
  <c r="V55" i="3"/>
  <c r="W55" i="3"/>
  <c r="AF55" i="3" s="1"/>
  <c r="O56" i="3"/>
  <c r="P56" i="3"/>
  <c r="Y56" i="3" s="1"/>
  <c r="Q56" i="3"/>
  <c r="R56" i="3"/>
  <c r="AA56" i="3" s="1"/>
  <c r="S56" i="3"/>
  <c r="T56" i="3"/>
  <c r="AC56" i="3" s="1"/>
  <c r="U56" i="3"/>
  <c r="V56" i="3"/>
  <c r="AE56" i="3" s="1"/>
  <c r="W56" i="3"/>
  <c r="O57" i="3"/>
  <c r="P57" i="3"/>
  <c r="Q57" i="3"/>
  <c r="Z57" i="3" s="1"/>
  <c r="R57" i="3"/>
  <c r="S57" i="3"/>
  <c r="AB57" i="3" s="1"/>
  <c r="T57" i="3"/>
  <c r="U57" i="3"/>
  <c r="AD57" i="3" s="1"/>
  <c r="V57" i="3"/>
  <c r="W57" i="3"/>
  <c r="AF57" i="3" s="1"/>
  <c r="O58" i="3"/>
  <c r="P58" i="3"/>
  <c r="Y58" i="3" s="1"/>
  <c r="Q58" i="3"/>
  <c r="R58" i="3"/>
  <c r="AA58" i="3" s="1"/>
  <c r="S58" i="3"/>
  <c r="T58" i="3"/>
  <c r="AC58" i="3" s="1"/>
  <c r="U58" i="3"/>
  <c r="V58" i="3"/>
  <c r="AE58" i="3" s="1"/>
  <c r="W58" i="3"/>
  <c r="O59" i="3"/>
  <c r="P59" i="3"/>
  <c r="Q59" i="3"/>
  <c r="Z59" i="3" s="1"/>
  <c r="R59" i="3"/>
  <c r="S59" i="3"/>
  <c r="AB59" i="3" s="1"/>
  <c r="T59" i="3"/>
  <c r="U59" i="3"/>
  <c r="AD59" i="3" s="1"/>
  <c r="V59" i="3"/>
  <c r="W59" i="3"/>
  <c r="AF59" i="3" s="1"/>
  <c r="O60" i="3"/>
  <c r="P60" i="3"/>
  <c r="Y60" i="3" s="1"/>
  <c r="Q60" i="3"/>
  <c r="R60" i="3"/>
  <c r="AA60" i="3" s="1"/>
  <c r="S60" i="3"/>
  <c r="T60" i="3"/>
  <c r="AC60" i="3" s="1"/>
  <c r="U60" i="3"/>
  <c r="V60" i="3"/>
  <c r="AE60" i="3" s="1"/>
  <c r="W60" i="3"/>
  <c r="O61" i="3"/>
  <c r="P61" i="3"/>
  <c r="Q61" i="3"/>
  <c r="Z61" i="3" s="1"/>
  <c r="R61" i="3"/>
  <c r="S61" i="3"/>
  <c r="AB61" i="3" s="1"/>
  <c r="T61" i="3"/>
  <c r="U61" i="3"/>
  <c r="AD61" i="3" s="1"/>
  <c r="V61" i="3"/>
  <c r="W61" i="3"/>
  <c r="AF61" i="3" s="1"/>
  <c r="O62" i="3"/>
  <c r="P62" i="3"/>
  <c r="Y62" i="3" s="1"/>
  <c r="Q62" i="3"/>
  <c r="R62" i="3"/>
  <c r="AA62" i="3" s="1"/>
  <c r="S62" i="3"/>
  <c r="T62" i="3"/>
  <c r="AC62" i="3" s="1"/>
  <c r="U62" i="3"/>
  <c r="V62" i="3"/>
  <c r="AE62" i="3" s="1"/>
  <c r="W62" i="3"/>
  <c r="O63" i="3"/>
  <c r="P63" i="3"/>
  <c r="Q63" i="3"/>
  <c r="Z63" i="3" s="1"/>
  <c r="R63" i="3"/>
  <c r="S63" i="3"/>
  <c r="AB63" i="3" s="1"/>
  <c r="T63" i="3"/>
  <c r="U63" i="3"/>
  <c r="AD63" i="3" s="1"/>
  <c r="V63" i="3"/>
  <c r="W63" i="3"/>
  <c r="AF63" i="3" s="1"/>
  <c r="O64" i="3"/>
  <c r="P64" i="3"/>
  <c r="Y64" i="3" s="1"/>
  <c r="Q64" i="3"/>
  <c r="R64" i="3"/>
  <c r="AA64" i="3" s="1"/>
  <c r="S64" i="3"/>
  <c r="T64" i="3"/>
  <c r="AC64" i="3" s="1"/>
  <c r="U64" i="3"/>
  <c r="V64" i="3"/>
  <c r="AE64" i="3" s="1"/>
  <c r="W64" i="3"/>
  <c r="O65" i="3"/>
  <c r="P65" i="3"/>
  <c r="Q65" i="3"/>
  <c r="Z65" i="3" s="1"/>
  <c r="R65" i="3"/>
  <c r="S65" i="3"/>
  <c r="AB65" i="3" s="1"/>
  <c r="T65" i="3"/>
  <c r="U65" i="3"/>
  <c r="AD65" i="3" s="1"/>
  <c r="V65" i="3"/>
  <c r="W65" i="3"/>
  <c r="AF65" i="3" s="1"/>
  <c r="O66" i="3"/>
  <c r="P66" i="3"/>
  <c r="Y66" i="3" s="1"/>
  <c r="Q66" i="3"/>
  <c r="R66" i="3"/>
  <c r="AA66" i="3" s="1"/>
  <c r="S66" i="3"/>
  <c r="T66" i="3"/>
  <c r="AC66" i="3" s="1"/>
  <c r="U66" i="3"/>
  <c r="V66" i="3"/>
  <c r="AE66" i="3" s="1"/>
  <c r="W66" i="3"/>
  <c r="O67" i="3"/>
  <c r="P67" i="3"/>
  <c r="Q67" i="3"/>
  <c r="Z67" i="3" s="1"/>
  <c r="R67" i="3"/>
  <c r="S67" i="3"/>
  <c r="AB67" i="3" s="1"/>
  <c r="T67" i="3"/>
  <c r="U67" i="3"/>
  <c r="AD67" i="3" s="1"/>
  <c r="V67" i="3"/>
  <c r="W67" i="3"/>
  <c r="AF67" i="3" s="1"/>
  <c r="O68" i="3"/>
  <c r="P68" i="3"/>
  <c r="Y68" i="3" s="1"/>
  <c r="Q68" i="3"/>
  <c r="R68" i="3"/>
  <c r="AA68" i="3" s="1"/>
  <c r="S68" i="3"/>
  <c r="T68" i="3"/>
  <c r="AC68" i="3" s="1"/>
  <c r="U68" i="3"/>
  <c r="V68" i="3"/>
  <c r="AE68" i="3" s="1"/>
  <c r="W68" i="3"/>
  <c r="O69" i="3"/>
  <c r="P69" i="3"/>
  <c r="Q69" i="3"/>
  <c r="Z69" i="3" s="1"/>
  <c r="R69" i="3"/>
  <c r="S69" i="3"/>
  <c r="AB69" i="3" s="1"/>
  <c r="T69" i="3"/>
  <c r="U69" i="3"/>
  <c r="AD69" i="3" s="1"/>
  <c r="V69" i="3"/>
  <c r="W69" i="3"/>
  <c r="AF69" i="3" s="1"/>
  <c r="O70" i="3"/>
  <c r="P70" i="3"/>
  <c r="Y70" i="3" s="1"/>
  <c r="Q70" i="3"/>
  <c r="R70" i="3"/>
  <c r="AA70" i="3" s="1"/>
  <c r="S70" i="3"/>
  <c r="T70" i="3"/>
  <c r="AC70" i="3" s="1"/>
  <c r="U70" i="3"/>
  <c r="V70" i="3"/>
  <c r="AE70" i="3" s="1"/>
  <c r="W70" i="3"/>
  <c r="O71" i="3"/>
  <c r="P71" i="3"/>
  <c r="Q71" i="3"/>
  <c r="Z71" i="3" s="1"/>
  <c r="R71" i="3"/>
  <c r="S71" i="3"/>
  <c r="AB71" i="3" s="1"/>
  <c r="T71" i="3"/>
  <c r="U71" i="3"/>
  <c r="AD71" i="3" s="1"/>
  <c r="V71" i="3"/>
  <c r="W71" i="3"/>
  <c r="AF71" i="3" s="1"/>
  <c r="O72" i="3"/>
  <c r="P72" i="3"/>
  <c r="Y72" i="3" s="1"/>
  <c r="Q72" i="3"/>
  <c r="R72" i="3"/>
  <c r="AA72" i="3" s="1"/>
  <c r="S72" i="3"/>
  <c r="T72" i="3"/>
  <c r="AC72" i="3" s="1"/>
  <c r="U72" i="3"/>
  <c r="V72" i="3"/>
  <c r="AE72" i="3" s="1"/>
  <c r="W72" i="3"/>
  <c r="O73" i="3"/>
  <c r="X73" i="3" s="1"/>
  <c r="P73" i="3"/>
  <c r="Q73" i="3"/>
  <c r="Z73" i="3" s="1"/>
  <c r="R73" i="3"/>
  <c r="S73" i="3"/>
  <c r="AB73" i="3" s="1"/>
  <c r="T73" i="3"/>
  <c r="U73" i="3"/>
  <c r="AD73" i="3" s="1"/>
  <c r="V73" i="3"/>
  <c r="W73" i="3"/>
  <c r="AF73" i="3" s="1"/>
  <c r="O74" i="3"/>
  <c r="P74" i="3"/>
  <c r="Y74" i="3" s="1"/>
  <c r="Q74" i="3"/>
  <c r="R74" i="3"/>
  <c r="AA74" i="3" s="1"/>
  <c r="S74" i="3"/>
  <c r="T74" i="3"/>
  <c r="AC74" i="3" s="1"/>
  <c r="U74" i="3"/>
  <c r="V74" i="3"/>
  <c r="AE74" i="3" s="1"/>
  <c r="W74" i="3"/>
  <c r="O75" i="3"/>
  <c r="X75" i="3" s="1"/>
  <c r="P75" i="3"/>
  <c r="Q75" i="3"/>
  <c r="Z75" i="3" s="1"/>
  <c r="R75" i="3"/>
  <c r="S75" i="3"/>
  <c r="AB75" i="3" s="1"/>
  <c r="T75" i="3"/>
  <c r="U75" i="3"/>
  <c r="AD75" i="3" s="1"/>
  <c r="V75" i="3"/>
  <c r="W75" i="3"/>
  <c r="AF75" i="3" s="1"/>
  <c r="O76" i="3"/>
  <c r="P76" i="3"/>
  <c r="Y76" i="3" s="1"/>
  <c r="Q76" i="3"/>
  <c r="R76" i="3"/>
  <c r="AA76" i="3" s="1"/>
  <c r="S76" i="3"/>
  <c r="T76" i="3"/>
  <c r="AC76" i="3" s="1"/>
  <c r="U76" i="3"/>
  <c r="V76" i="3"/>
  <c r="AE76" i="3" s="1"/>
  <c r="W76" i="3"/>
  <c r="O77" i="3"/>
  <c r="X77" i="3" s="1"/>
  <c r="P77" i="3"/>
  <c r="Q77" i="3"/>
  <c r="Z77" i="3" s="1"/>
  <c r="R77" i="3"/>
  <c r="S77" i="3"/>
  <c r="AB77" i="3" s="1"/>
  <c r="T77" i="3"/>
  <c r="U77" i="3"/>
  <c r="AD77" i="3" s="1"/>
  <c r="V77" i="3"/>
  <c r="W77" i="3"/>
  <c r="AF77" i="3" s="1"/>
  <c r="O78" i="3"/>
  <c r="P78" i="3"/>
  <c r="Y78" i="3" s="1"/>
  <c r="Q78" i="3"/>
  <c r="R78" i="3"/>
  <c r="AA78" i="3" s="1"/>
  <c r="S78" i="3"/>
  <c r="T78" i="3"/>
  <c r="AC78" i="3" s="1"/>
  <c r="U78" i="3"/>
  <c r="V78" i="3"/>
  <c r="AE78" i="3" s="1"/>
  <c r="W78" i="3"/>
  <c r="O79" i="3"/>
  <c r="X79" i="3" s="1"/>
  <c r="P79" i="3"/>
  <c r="Q79" i="3"/>
  <c r="Z79" i="3" s="1"/>
  <c r="R79" i="3"/>
  <c r="S79" i="3"/>
  <c r="AB79" i="3" s="1"/>
  <c r="T79" i="3"/>
  <c r="U79" i="3"/>
  <c r="AD79" i="3" s="1"/>
  <c r="V79" i="3"/>
  <c r="W79" i="3"/>
  <c r="AF79" i="3" s="1"/>
  <c r="O80" i="3"/>
  <c r="P80" i="3"/>
  <c r="Y80" i="3" s="1"/>
  <c r="Q80" i="3"/>
  <c r="R80" i="3"/>
  <c r="AA80" i="3" s="1"/>
  <c r="S80" i="3"/>
  <c r="T80" i="3"/>
  <c r="AC80" i="3" s="1"/>
  <c r="U80" i="3"/>
  <c r="V80" i="3"/>
  <c r="AE80" i="3" s="1"/>
  <c r="W80" i="3"/>
  <c r="O81" i="3"/>
  <c r="X81" i="3" s="1"/>
  <c r="P81" i="3"/>
  <c r="Q81" i="3"/>
  <c r="Z81" i="3" s="1"/>
  <c r="R81" i="3"/>
  <c r="S81" i="3"/>
  <c r="AB81" i="3" s="1"/>
  <c r="T81" i="3"/>
  <c r="U81" i="3"/>
  <c r="AD81" i="3" s="1"/>
  <c r="V81" i="3"/>
  <c r="W81" i="3"/>
  <c r="AF81" i="3" s="1"/>
  <c r="O82" i="3"/>
  <c r="P82" i="3"/>
  <c r="Y82" i="3" s="1"/>
  <c r="Q82" i="3"/>
  <c r="R82" i="3"/>
  <c r="AA82" i="3" s="1"/>
  <c r="S82" i="3"/>
  <c r="T82" i="3"/>
  <c r="AC82" i="3" s="1"/>
  <c r="U82" i="3"/>
  <c r="V82" i="3"/>
  <c r="AE82" i="3" s="1"/>
  <c r="W82" i="3"/>
  <c r="O83" i="3"/>
  <c r="X83" i="3" s="1"/>
  <c r="P83" i="3"/>
  <c r="Q83" i="3"/>
  <c r="Z83" i="3" s="1"/>
  <c r="R83" i="3"/>
  <c r="S83" i="3"/>
  <c r="AB83" i="3" s="1"/>
  <c r="T83" i="3"/>
  <c r="U83" i="3"/>
  <c r="AD83" i="3" s="1"/>
  <c r="V83" i="3"/>
  <c r="W83" i="3"/>
  <c r="AF83" i="3" s="1"/>
  <c r="O84" i="3"/>
  <c r="P84" i="3"/>
  <c r="Y84" i="3" s="1"/>
  <c r="Q84" i="3"/>
  <c r="R84" i="3"/>
  <c r="AA84" i="3" s="1"/>
  <c r="S84" i="3"/>
  <c r="T84" i="3"/>
  <c r="AC84" i="3" s="1"/>
  <c r="U84" i="3"/>
  <c r="V84" i="3"/>
  <c r="AE84" i="3" s="1"/>
  <c r="W84" i="3"/>
  <c r="O85" i="3"/>
  <c r="X85" i="3" s="1"/>
  <c r="P85" i="3"/>
  <c r="Q85" i="3"/>
  <c r="Z85" i="3" s="1"/>
  <c r="R85" i="3"/>
  <c r="S85" i="3"/>
  <c r="AB85" i="3" s="1"/>
  <c r="T85" i="3"/>
  <c r="U85" i="3"/>
  <c r="AD85" i="3" s="1"/>
  <c r="V85" i="3"/>
  <c r="W85" i="3"/>
  <c r="AF85" i="3" s="1"/>
  <c r="O86" i="3"/>
  <c r="P86" i="3"/>
  <c r="Y86" i="3" s="1"/>
  <c r="Q86" i="3"/>
  <c r="R86" i="3"/>
  <c r="AA86" i="3" s="1"/>
  <c r="S86" i="3"/>
  <c r="T86" i="3"/>
  <c r="AC86" i="3" s="1"/>
  <c r="U86" i="3"/>
  <c r="V86" i="3"/>
  <c r="AE86" i="3" s="1"/>
  <c r="W86" i="3"/>
  <c r="O87" i="3"/>
  <c r="X87" i="3" s="1"/>
  <c r="P87" i="3"/>
  <c r="Q87" i="3"/>
  <c r="Z87" i="3" s="1"/>
  <c r="R87" i="3"/>
  <c r="S87" i="3"/>
  <c r="AB87" i="3" s="1"/>
  <c r="T87" i="3"/>
  <c r="U87" i="3"/>
  <c r="AD87" i="3" s="1"/>
  <c r="V87" i="3"/>
  <c r="W87" i="3"/>
  <c r="AF87" i="3" s="1"/>
  <c r="O88" i="3"/>
  <c r="P88" i="3"/>
  <c r="Y88" i="3" s="1"/>
  <c r="Q88" i="3"/>
  <c r="R88" i="3"/>
  <c r="AA88" i="3" s="1"/>
  <c r="S88" i="3"/>
  <c r="T88" i="3"/>
  <c r="AC88" i="3" s="1"/>
  <c r="U88" i="3"/>
  <c r="V88" i="3"/>
  <c r="AE88" i="3" s="1"/>
  <c r="W88" i="3"/>
  <c r="O89" i="3"/>
  <c r="X89" i="3" s="1"/>
  <c r="P89" i="3"/>
  <c r="Q89" i="3"/>
  <c r="Z89" i="3" s="1"/>
  <c r="R89" i="3"/>
  <c r="S89" i="3"/>
  <c r="AB89" i="3" s="1"/>
  <c r="T89" i="3"/>
  <c r="U89" i="3"/>
  <c r="AD89" i="3" s="1"/>
  <c r="V89" i="3"/>
  <c r="W89" i="3"/>
  <c r="AF89" i="3" s="1"/>
  <c r="O90" i="3"/>
  <c r="P90" i="3"/>
  <c r="Y90" i="3" s="1"/>
  <c r="Q90" i="3"/>
  <c r="R90" i="3"/>
  <c r="AA90" i="3" s="1"/>
  <c r="S90" i="3"/>
  <c r="T90" i="3"/>
  <c r="AC90" i="3" s="1"/>
  <c r="U90" i="3"/>
  <c r="V90" i="3"/>
  <c r="AE90" i="3" s="1"/>
  <c r="W90" i="3"/>
  <c r="O91" i="3"/>
  <c r="X91" i="3" s="1"/>
  <c r="P91" i="3"/>
  <c r="Q91" i="3"/>
  <c r="Z91" i="3" s="1"/>
  <c r="R91" i="3"/>
  <c r="S91" i="3"/>
  <c r="AB91" i="3" s="1"/>
  <c r="T91" i="3"/>
  <c r="U91" i="3"/>
  <c r="AD91" i="3" s="1"/>
  <c r="V91" i="3"/>
  <c r="W91" i="3"/>
  <c r="AF91" i="3" s="1"/>
  <c r="O92" i="3"/>
  <c r="P92" i="3"/>
  <c r="Y92" i="3" s="1"/>
  <c r="Q92" i="3"/>
  <c r="R92" i="3"/>
  <c r="AA92" i="3" s="1"/>
  <c r="S92" i="3"/>
  <c r="T92" i="3"/>
  <c r="AC92" i="3" s="1"/>
  <c r="U92" i="3"/>
  <c r="V92" i="3"/>
  <c r="AE92" i="3" s="1"/>
  <c r="W92" i="3"/>
  <c r="O93" i="3"/>
  <c r="X93" i="3" s="1"/>
  <c r="P93" i="3"/>
  <c r="Q93" i="3"/>
  <c r="Z93" i="3" s="1"/>
  <c r="R93" i="3"/>
  <c r="S93" i="3"/>
  <c r="AB93" i="3" s="1"/>
  <c r="T93" i="3"/>
  <c r="U93" i="3"/>
  <c r="AD93" i="3" s="1"/>
  <c r="V93" i="3"/>
  <c r="W93" i="3"/>
  <c r="AF93" i="3" s="1"/>
  <c r="O94" i="3"/>
  <c r="P94" i="3"/>
  <c r="Y94" i="3" s="1"/>
  <c r="Q94" i="3"/>
  <c r="R94" i="3"/>
  <c r="AA94" i="3" s="1"/>
  <c r="S94" i="3"/>
  <c r="T94" i="3"/>
  <c r="AC94" i="3" s="1"/>
  <c r="U94" i="3"/>
  <c r="V94" i="3"/>
  <c r="AE94" i="3" s="1"/>
  <c r="W94" i="3"/>
  <c r="O95" i="3"/>
  <c r="X95" i="3" s="1"/>
  <c r="P95" i="3"/>
  <c r="Q95" i="3"/>
  <c r="Z95" i="3" s="1"/>
  <c r="R95" i="3"/>
  <c r="S95" i="3"/>
  <c r="AB95" i="3" s="1"/>
  <c r="T95" i="3"/>
  <c r="U95" i="3"/>
  <c r="AD95" i="3" s="1"/>
  <c r="V95" i="3"/>
  <c r="W95" i="3"/>
  <c r="AF95" i="3" s="1"/>
  <c r="O96" i="3"/>
  <c r="P96" i="3"/>
  <c r="Y96" i="3" s="1"/>
  <c r="Q96" i="3"/>
  <c r="R96" i="3"/>
  <c r="AA96" i="3" s="1"/>
  <c r="S96" i="3"/>
  <c r="T96" i="3"/>
  <c r="AC96" i="3" s="1"/>
  <c r="U96" i="3"/>
  <c r="V96" i="3"/>
  <c r="AE96" i="3" s="1"/>
  <c r="W96" i="3"/>
  <c r="O97" i="3"/>
  <c r="X97" i="3" s="1"/>
  <c r="P97" i="3"/>
  <c r="Q97" i="3"/>
  <c r="Z97" i="3" s="1"/>
  <c r="R97" i="3"/>
  <c r="S97" i="3"/>
  <c r="AB97" i="3" s="1"/>
  <c r="T97" i="3"/>
  <c r="U97" i="3"/>
  <c r="AD97" i="3" s="1"/>
  <c r="V97" i="3"/>
  <c r="W97" i="3"/>
  <c r="AF97" i="3" s="1"/>
  <c r="O98" i="3"/>
  <c r="P98" i="3"/>
  <c r="Y98" i="3" s="1"/>
  <c r="Q98" i="3"/>
  <c r="R98" i="3"/>
  <c r="AA98" i="3" s="1"/>
  <c r="S98" i="3"/>
  <c r="T98" i="3"/>
  <c r="AC98" i="3" s="1"/>
  <c r="U98" i="3"/>
  <c r="V98" i="3"/>
  <c r="AE98" i="3" s="1"/>
  <c r="W98" i="3"/>
  <c r="O99" i="3"/>
  <c r="X99" i="3" s="1"/>
  <c r="P99" i="3"/>
  <c r="Q99" i="3"/>
  <c r="Z99" i="3" s="1"/>
  <c r="R99" i="3"/>
  <c r="S99" i="3"/>
  <c r="AB99" i="3" s="1"/>
  <c r="T99" i="3"/>
  <c r="U99" i="3"/>
  <c r="AD99" i="3" s="1"/>
  <c r="V99" i="3"/>
  <c r="W99" i="3"/>
  <c r="AF99" i="3" s="1"/>
  <c r="O100" i="3"/>
  <c r="P100" i="3"/>
  <c r="Y100" i="3" s="1"/>
  <c r="Q100" i="3"/>
  <c r="R100" i="3"/>
  <c r="AA100" i="3" s="1"/>
  <c r="S100" i="3"/>
  <c r="T100" i="3"/>
  <c r="AC100" i="3" s="1"/>
  <c r="U100" i="3"/>
  <c r="V100" i="3"/>
  <c r="AE100" i="3" s="1"/>
  <c r="W100" i="3"/>
  <c r="O101" i="3"/>
  <c r="X101" i="3" s="1"/>
  <c r="P101" i="3"/>
  <c r="Q101" i="3"/>
  <c r="Z101" i="3" s="1"/>
  <c r="R101" i="3"/>
  <c r="S101" i="3"/>
  <c r="AB101" i="3" s="1"/>
  <c r="T101" i="3"/>
  <c r="U101" i="3"/>
  <c r="AD101" i="3" s="1"/>
  <c r="V101" i="3"/>
  <c r="W101" i="3"/>
  <c r="AF101" i="3" s="1"/>
  <c r="O102" i="3"/>
  <c r="P102" i="3"/>
  <c r="Y102" i="3" s="1"/>
  <c r="Q102" i="3"/>
  <c r="R102" i="3"/>
  <c r="AA102" i="3" s="1"/>
  <c r="S102" i="3"/>
  <c r="T102" i="3"/>
  <c r="AC102" i="3" s="1"/>
  <c r="U102" i="3"/>
  <c r="V102" i="3"/>
  <c r="AE102" i="3" s="1"/>
  <c r="W102" i="3"/>
  <c r="O103" i="3"/>
  <c r="X103" i="3" s="1"/>
  <c r="P103" i="3"/>
  <c r="Q103" i="3"/>
  <c r="Z103" i="3" s="1"/>
  <c r="R103" i="3"/>
  <c r="S103" i="3"/>
  <c r="AB103" i="3" s="1"/>
  <c r="T103" i="3"/>
  <c r="U103" i="3"/>
  <c r="AD103" i="3" s="1"/>
  <c r="V103" i="3"/>
  <c r="W103" i="3"/>
  <c r="AF103" i="3" s="1"/>
  <c r="O104" i="3"/>
  <c r="P104" i="3"/>
  <c r="Y104" i="3" s="1"/>
  <c r="Q104" i="3"/>
  <c r="R104" i="3"/>
  <c r="AA104" i="3" s="1"/>
  <c r="S104" i="3"/>
  <c r="T104" i="3"/>
  <c r="AC104" i="3" s="1"/>
  <c r="U104" i="3"/>
  <c r="V104" i="3"/>
  <c r="AE104" i="3" s="1"/>
  <c r="W104" i="3"/>
  <c r="O105" i="3"/>
  <c r="X105" i="3" s="1"/>
  <c r="P105" i="3"/>
  <c r="Q105" i="3"/>
  <c r="Z105" i="3" s="1"/>
  <c r="R105" i="3"/>
  <c r="S105" i="3"/>
  <c r="AB105" i="3" s="1"/>
  <c r="T105" i="3"/>
  <c r="U105" i="3"/>
  <c r="AD105" i="3" s="1"/>
  <c r="V105" i="3"/>
  <c r="W105" i="3"/>
  <c r="AF105" i="3" s="1"/>
  <c r="O106" i="3"/>
  <c r="P106" i="3"/>
  <c r="Y106" i="3" s="1"/>
  <c r="Q106" i="3"/>
  <c r="R106" i="3"/>
  <c r="AA106" i="3" s="1"/>
  <c r="S106" i="3"/>
  <c r="T106" i="3"/>
  <c r="AC106" i="3" s="1"/>
  <c r="U106" i="3"/>
  <c r="V106" i="3"/>
  <c r="AE106" i="3" s="1"/>
  <c r="W106" i="3"/>
  <c r="O107" i="3"/>
  <c r="X107" i="3" s="1"/>
  <c r="P107" i="3"/>
  <c r="Q107" i="3"/>
  <c r="Z107" i="3" s="1"/>
  <c r="R107" i="3"/>
  <c r="S107" i="3"/>
  <c r="AB107" i="3" s="1"/>
  <c r="T107" i="3"/>
  <c r="U107" i="3"/>
  <c r="AD107" i="3" s="1"/>
  <c r="V107" i="3"/>
  <c r="W107" i="3"/>
  <c r="AF107" i="3" s="1"/>
  <c r="O108" i="3"/>
  <c r="P108" i="3"/>
  <c r="Y108" i="3" s="1"/>
  <c r="Q108" i="3"/>
  <c r="R108" i="3"/>
  <c r="AA108" i="3" s="1"/>
  <c r="S108" i="3"/>
  <c r="T108" i="3"/>
  <c r="AC108" i="3" s="1"/>
  <c r="U108" i="3"/>
  <c r="V108" i="3"/>
  <c r="AE108" i="3" s="1"/>
  <c r="W108" i="3"/>
  <c r="O109" i="3"/>
  <c r="X109" i="3" s="1"/>
  <c r="P109" i="3"/>
  <c r="Q109" i="3"/>
  <c r="Z109" i="3" s="1"/>
  <c r="R109" i="3"/>
  <c r="S109" i="3"/>
  <c r="AB109" i="3" s="1"/>
  <c r="T109" i="3"/>
  <c r="U109" i="3"/>
  <c r="AD109" i="3" s="1"/>
  <c r="V109" i="3"/>
  <c r="W109" i="3"/>
  <c r="AF109" i="3" s="1"/>
  <c r="O110" i="3"/>
  <c r="P110" i="3"/>
  <c r="Y110" i="3" s="1"/>
  <c r="Q110" i="3"/>
  <c r="R110" i="3"/>
  <c r="AA110" i="3" s="1"/>
  <c r="S110" i="3"/>
  <c r="T110" i="3"/>
  <c r="AC110" i="3" s="1"/>
  <c r="U110" i="3"/>
  <c r="V110" i="3"/>
  <c r="AE110" i="3" s="1"/>
  <c r="W110" i="3"/>
  <c r="O111" i="3"/>
  <c r="X111" i="3" s="1"/>
  <c r="P111" i="3"/>
  <c r="Q111" i="3"/>
  <c r="Z111" i="3" s="1"/>
  <c r="R111" i="3"/>
  <c r="S111" i="3"/>
  <c r="AB111" i="3" s="1"/>
  <c r="T111" i="3"/>
  <c r="U111" i="3"/>
  <c r="AD111" i="3" s="1"/>
  <c r="V111" i="3"/>
  <c r="W111" i="3"/>
  <c r="AF111" i="3" s="1"/>
  <c r="O112" i="3"/>
  <c r="P112" i="3"/>
  <c r="Y112" i="3" s="1"/>
  <c r="Q112" i="3"/>
  <c r="R112" i="3"/>
  <c r="AA112" i="3" s="1"/>
  <c r="S112" i="3"/>
  <c r="T112" i="3"/>
  <c r="AC112" i="3" s="1"/>
  <c r="U112" i="3"/>
  <c r="V112" i="3"/>
  <c r="AE112" i="3" s="1"/>
  <c r="W112" i="3"/>
  <c r="O113" i="3"/>
  <c r="X113" i="3" s="1"/>
  <c r="P113" i="3"/>
  <c r="Q113" i="3"/>
  <c r="Z113" i="3" s="1"/>
  <c r="R113" i="3"/>
  <c r="S113" i="3"/>
  <c r="AB113" i="3" s="1"/>
  <c r="T113" i="3"/>
  <c r="U113" i="3"/>
  <c r="AD113" i="3" s="1"/>
  <c r="V113" i="3"/>
  <c r="W113" i="3"/>
  <c r="AF113" i="3" s="1"/>
  <c r="O114" i="3"/>
  <c r="P114" i="3"/>
  <c r="Y114" i="3" s="1"/>
  <c r="Q114" i="3"/>
  <c r="R114" i="3"/>
  <c r="AA114" i="3" s="1"/>
  <c r="S114" i="3"/>
  <c r="T114" i="3"/>
  <c r="AC114" i="3" s="1"/>
  <c r="U114" i="3"/>
  <c r="V114" i="3"/>
  <c r="AE114" i="3" s="1"/>
  <c r="W114" i="3"/>
  <c r="O115" i="3"/>
  <c r="X115" i="3" s="1"/>
  <c r="P115" i="3"/>
  <c r="Q115" i="3"/>
  <c r="Z115" i="3" s="1"/>
  <c r="R115" i="3"/>
  <c r="S115" i="3"/>
  <c r="AB115" i="3" s="1"/>
  <c r="T115" i="3"/>
  <c r="U115" i="3"/>
  <c r="AD115" i="3" s="1"/>
  <c r="V115" i="3"/>
  <c r="W115" i="3"/>
  <c r="AF115" i="3" s="1"/>
  <c r="O116" i="3"/>
  <c r="P116" i="3"/>
  <c r="Y116" i="3" s="1"/>
  <c r="Q116" i="3"/>
  <c r="R116" i="3"/>
  <c r="AA116" i="3" s="1"/>
  <c r="S116" i="3"/>
  <c r="T116" i="3"/>
  <c r="AC116" i="3" s="1"/>
  <c r="U116" i="3"/>
  <c r="V116" i="3"/>
  <c r="AE116" i="3" s="1"/>
  <c r="W116" i="3"/>
  <c r="O117" i="3"/>
  <c r="X117" i="3" s="1"/>
  <c r="P117" i="3"/>
  <c r="Q117" i="3"/>
  <c r="Z117" i="3" s="1"/>
  <c r="R117" i="3"/>
  <c r="S117" i="3"/>
  <c r="AB117" i="3" s="1"/>
  <c r="T117" i="3"/>
  <c r="U117" i="3"/>
  <c r="AD117" i="3" s="1"/>
  <c r="V117" i="3"/>
  <c r="W117" i="3"/>
  <c r="AF117" i="3" s="1"/>
  <c r="O118" i="3"/>
  <c r="P118" i="3"/>
  <c r="Y118" i="3" s="1"/>
  <c r="Q118" i="3"/>
  <c r="R118" i="3"/>
  <c r="AA118" i="3" s="1"/>
  <c r="S118" i="3"/>
  <c r="T118" i="3"/>
  <c r="AC118" i="3" s="1"/>
  <c r="U118" i="3"/>
  <c r="V118" i="3"/>
  <c r="AE118" i="3" s="1"/>
  <c r="W118" i="3"/>
  <c r="O119" i="3"/>
  <c r="X119" i="3" s="1"/>
  <c r="P119" i="3"/>
  <c r="Q119" i="3"/>
  <c r="Z119" i="3" s="1"/>
  <c r="R119" i="3"/>
  <c r="S119" i="3"/>
  <c r="AB119" i="3" s="1"/>
  <c r="T119" i="3"/>
  <c r="U119" i="3"/>
  <c r="AD119" i="3" s="1"/>
  <c r="V119" i="3"/>
  <c r="W119" i="3"/>
  <c r="AF119" i="3" s="1"/>
  <c r="O120" i="3"/>
  <c r="P120" i="3"/>
  <c r="Y120" i="3" s="1"/>
  <c r="Q120" i="3"/>
  <c r="R120" i="3"/>
  <c r="AA120" i="3" s="1"/>
  <c r="S120" i="3"/>
  <c r="T120" i="3"/>
  <c r="AC120" i="3" s="1"/>
  <c r="U120" i="3"/>
  <c r="V120" i="3"/>
  <c r="AE120" i="3" s="1"/>
  <c r="W120" i="3"/>
  <c r="O121" i="3"/>
  <c r="X121" i="3" s="1"/>
  <c r="P121" i="3"/>
  <c r="Q121" i="3"/>
  <c r="Z121" i="3" s="1"/>
  <c r="R121" i="3"/>
  <c r="S121" i="3"/>
  <c r="AB121" i="3" s="1"/>
  <c r="T121" i="3"/>
  <c r="U121" i="3"/>
  <c r="AD121" i="3" s="1"/>
  <c r="V121" i="3"/>
  <c r="W121" i="3"/>
  <c r="AF121" i="3" s="1"/>
  <c r="O122" i="3"/>
  <c r="P122" i="3"/>
  <c r="Y122" i="3" s="1"/>
  <c r="Q122" i="3"/>
  <c r="R122" i="3"/>
  <c r="AA122" i="3" s="1"/>
  <c r="S122" i="3"/>
  <c r="T122" i="3"/>
  <c r="AC122" i="3" s="1"/>
  <c r="U122" i="3"/>
  <c r="V122" i="3"/>
  <c r="AE122" i="3" s="1"/>
  <c r="W122" i="3"/>
  <c r="O123" i="3"/>
  <c r="X123" i="3" s="1"/>
  <c r="P123" i="3"/>
  <c r="Q123" i="3"/>
  <c r="Z123" i="3" s="1"/>
  <c r="R123" i="3"/>
  <c r="S123" i="3"/>
  <c r="AB123" i="3" s="1"/>
  <c r="T123" i="3"/>
  <c r="U123" i="3"/>
  <c r="AD123" i="3" s="1"/>
  <c r="V123" i="3"/>
  <c r="W123" i="3"/>
  <c r="AF123" i="3" s="1"/>
  <c r="O124" i="3"/>
  <c r="P124" i="3"/>
  <c r="Y124" i="3" s="1"/>
  <c r="Q124" i="3"/>
  <c r="R124" i="3"/>
  <c r="AA124" i="3" s="1"/>
  <c r="S124" i="3"/>
  <c r="T124" i="3"/>
  <c r="AC124" i="3" s="1"/>
  <c r="U124" i="3"/>
  <c r="V124" i="3"/>
  <c r="AE124" i="3" s="1"/>
  <c r="W124" i="3"/>
  <c r="O125" i="3"/>
  <c r="X125" i="3" s="1"/>
  <c r="P125" i="3"/>
  <c r="Q125" i="3"/>
  <c r="Z125" i="3" s="1"/>
  <c r="R125" i="3"/>
  <c r="S125" i="3"/>
  <c r="AB125" i="3" s="1"/>
  <c r="T125" i="3"/>
  <c r="U125" i="3"/>
  <c r="AD125" i="3" s="1"/>
  <c r="V125" i="3"/>
  <c r="W125" i="3"/>
  <c r="AF125" i="3" s="1"/>
  <c r="O126" i="3"/>
  <c r="P126" i="3"/>
  <c r="Y126" i="3" s="1"/>
  <c r="Q126" i="3"/>
  <c r="R126" i="3"/>
  <c r="AA126" i="3" s="1"/>
  <c r="S126" i="3"/>
  <c r="T126" i="3"/>
  <c r="AC126" i="3" s="1"/>
  <c r="U126" i="3"/>
  <c r="V126" i="3"/>
  <c r="AE126" i="3" s="1"/>
  <c r="W126" i="3"/>
  <c r="O127" i="3"/>
  <c r="X127" i="3" s="1"/>
  <c r="P127" i="3"/>
  <c r="Q127" i="3"/>
  <c r="Z127" i="3" s="1"/>
  <c r="R127" i="3"/>
  <c r="S127" i="3"/>
  <c r="AB127" i="3" s="1"/>
  <c r="T127" i="3"/>
  <c r="U127" i="3"/>
  <c r="AD127" i="3" s="1"/>
  <c r="V127" i="3"/>
  <c r="W127" i="3"/>
  <c r="AF127" i="3" s="1"/>
  <c r="O128" i="3"/>
  <c r="P128" i="3"/>
  <c r="Y128" i="3" s="1"/>
  <c r="Q128" i="3"/>
  <c r="R128" i="3"/>
  <c r="AA128" i="3" s="1"/>
  <c r="S128" i="3"/>
  <c r="T128" i="3"/>
  <c r="AC128" i="3" s="1"/>
  <c r="U128" i="3"/>
  <c r="V128" i="3"/>
  <c r="AE128" i="3" s="1"/>
  <c r="W128" i="3"/>
  <c r="O129" i="3"/>
  <c r="X129" i="3" s="1"/>
  <c r="P129" i="3"/>
  <c r="Q129" i="3"/>
  <c r="Z129" i="3" s="1"/>
  <c r="R129" i="3"/>
  <c r="S129" i="3"/>
  <c r="AB129" i="3" s="1"/>
  <c r="T129" i="3"/>
  <c r="U129" i="3"/>
  <c r="AD129" i="3" s="1"/>
  <c r="V129" i="3"/>
  <c r="W129" i="3"/>
  <c r="AF129" i="3" s="1"/>
  <c r="O130" i="3"/>
  <c r="P130" i="3"/>
  <c r="Y130" i="3" s="1"/>
  <c r="Q130" i="3"/>
  <c r="R130" i="3"/>
  <c r="AA130" i="3" s="1"/>
  <c r="S130" i="3"/>
  <c r="T130" i="3"/>
  <c r="AC130" i="3" s="1"/>
  <c r="U130" i="3"/>
  <c r="V130" i="3"/>
  <c r="AE130" i="3" s="1"/>
  <c r="W130" i="3"/>
  <c r="O131" i="3"/>
  <c r="X131" i="3" s="1"/>
  <c r="P131" i="3"/>
  <c r="Q131" i="3"/>
  <c r="Z131" i="3" s="1"/>
  <c r="R131" i="3"/>
  <c r="S131" i="3"/>
  <c r="AB131" i="3" s="1"/>
  <c r="T131" i="3"/>
  <c r="U131" i="3"/>
  <c r="AD131" i="3" s="1"/>
  <c r="V131" i="3"/>
  <c r="W131" i="3"/>
  <c r="AF131" i="3" s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4" i="3"/>
  <c r="W3" i="3"/>
  <c r="AF3" i="3" s="1"/>
  <c r="O3" i="3"/>
  <c r="X3" i="3" s="1"/>
  <c r="P3" i="3"/>
  <c r="Y3" i="3" s="1"/>
  <c r="Q3" i="3"/>
  <c r="Z3" i="3" s="1"/>
  <c r="R3" i="3"/>
  <c r="AA3" i="3" s="1"/>
  <c r="S3" i="3"/>
  <c r="AB3" i="3" s="1"/>
  <c r="T3" i="3"/>
  <c r="AC3" i="3" s="1"/>
  <c r="U3" i="3"/>
  <c r="AD3" i="3" s="1"/>
  <c r="V3" i="3"/>
  <c r="AE3" i="3" s="1"/>
  <c r="N3" i="3"/>
  <c r="AN5" i="1" l="1"/>
  <c r="AK13" i="1"/>
  <c r="V9" i="1"/>
  <c r="G34" i="1"/>
  <c r="G36" i="1"/>
  <c r="H28" i="1"/>
  <c r="H37" i="1"/>
  <c r="I29" i="1"/>
  <c r="AE131" i="3"/>
  <c r="AC131" i="3"/>
  <c r="AA131" i="3"/>
  <c r="Y131" i="3"/>
  <c r="AF130" i="3"/>
  <c r="AD130" i="3"/>
  <c r="AB130" i="3"/>
  <c r="Z130" i="3"/>
  <c r="X130" i="3"/>
  <c r="AE129" i="3"/>
  <c r="AC129" i="3"/>
  <c r="AA129" i="3"/>
  <c r="Y129" i="3"/>
  <c r="AF128" i="3"/>
  <c r="AD128" i="3"/>
  <c r="AB128" i="3"/>
  <c r="Z128" i="3"/>
  <c r="X128" i="3"/>
  <c r="AE127" i="3"/>
  <c r="AC127" i="3"/>
  <c r="AA127" i="3"/>
  <c r="Y127" i="3"/>
  <c r="AF126" i="3"/>
  <c r="AD126" i="3"/>
  <c r="AB126" i="3"/>
  <c r="Z126" i="3"/>
  <c r="X126" i="3"/>
  <c r="AE125" i="3"/>
  <c r="AC125" i="3"/>
  <c r="AA125" i="3"/>
  <c r="Y125" i="3"/>
  <c r="AF124" i="3"/>
  <c r="AD124" i="3"/>
  <c r="AB124" i="3"/>
  <c r="Z124" i="3"/>
  <c r="X124" i="3"/>
  <c r="AE123" i="3"/>
  <c r="AC123" i="3"/>
  <c r="AA123" i="3"/>
  <c r="Y123" i="3"/>
  <c r="AF122" i="3"/>
  <c r="AD122" i="3"/>
  <c r="AB122" i="3"/>
  <c r="Z122" i="3"/>
  <c r="X122" i="3"/>
  <c r="AE121" i="3"/>
  <c r="AC121" i="3"/>
  <c r="AA121" i="3"/>
  <c r="Y121" i="3"/>
  <c r="AF120" i="3"/>
  <c r="AD120" i="3"/>
  <c r="AB120" i="3"/>
  <c r="Z120" i="3"/>
  <c r="X120" i="3"/>
  <c r="AE119" i="3"/>
  <c r="AC119" i="3"/>
  <c r="AA119" i="3"/>
  <c r="Y119" i="3"/>
  <c r="AF118" i="3"/>
  <c r="AD118" i="3"/>
  <c r="AB118" i="3"/>
  <c r="Z118" i="3"/>
  <c r="X118" i="3"/>
  <c r="AE117" i="3"/>
  <c r="AC117" i="3"/>
  <c r="AA117" i="3"/>
  <c r="Y117" i="3"/>
  <c r="AF116" i="3"/>
  <c r="AD116" i="3"/>
  <c r="AB116" i="3"/>
  <c r="Z116" i="3"/>
  <c r="X116" i="3"/>
  <c r="AE115" i="3"/>
  <c r="AC115" i="3"/>
  <c r="AA115" i="3"/>
  <c r="Y115" i="3"/>
  <c r="AF114" i="3"/>
  <c r="AD114" i="3"/>
  <c r="AB114" i="3"/>
  <c r="Z114" i="3"/>
  <c r="X114" i="3"/>
  <c r="AE113" i="3"/>
  <c r="AC113" i="3"/>
  <c r="AA113" i="3"/>
  <c r="Y113" i="3"/>
  <c r="AF112" i="3"/>
  <c r="AD112" i="3"/>
  <c r="X71" i="3"/>
  <c r="X69" i="3"/>
  <c r="X67" i="3"/>
  <c r="X65" i="3"/>
  <c r="X63" i="3"/>
  <c r="X61" i="3"/>
  <c r="X59" i="3"/>
  <c r="X57" i="3"/>
  <c r="X55" i="3"/>
  <c r="X53" i="3"/>
  <c r="X51" i="3"/>
  <c r="X49" i="3"/>
  <c r="X47" i="3"/>
  <c r="X45" i="3"/>
  <c r="X43" i="3"/>
  <c r="X41" i="3"/>
  <c r="X39" i="3"/>
  <c r="AB112" i="3"/>
  <c r="Z112" i="3"/>
  <c r="X112" i="3"/>
  <c r="AE111" i="3"/>
  <c r="AC111" i="3"/>
  <c r="AA111" i="3"/>
  <c r="Y111" i="3"/>
  <c r="AF110" i="3"/>
  <c r="AD110" i="3"/>
  <c r="AB110" i="3"/>
  <c r="Z110" i="3"/>
  <c r="X110" i="3"/>
  <c r="AE109" i="3"/>
  <c r="AC109" i="3"/>
  <c r="AA109" i="3"/>
  <c r="Y109" i="3"/>
  <c r="AF108" i="3"/>
  <c r="AD108" i="3"/>
  <c r="AB108" i="3"/>
  <c r="Z108" i="3"/>
  <c r="X108" i="3"/>
  <c r="AE107" i="3"/>
  <c r="AC107" i="3"/>
  <c r="AA107" i="3"/>
  <c r="Y107" i="3"/>
  <c r="AF106" i="3"/>
  <c r="AD106" i="3"/>
  <c r="AB106" i="3"/>
  <c r="Z106" i="3"/>
  <c r="X106" i="3"/>
  <c r="AE105" i="3"/>
  <c r="AC105" i="3"/>
  <c r="AA105" i="3"/>
  <c r="Y105" i="3"/>
  <c r="AF104" i="3"/>
  <c r="AD104" i="3"/>
  <c r="AB104" i="3"/>
  <c r="Z104" i="3"/>
  <c r="X104" i="3"/>
  <c r="AE103" i="3"/>
  <c r="AC103" i="3"/>
  <c r="AA103" i="3"/>
  <c r="Y103" i="3"/>
  <c r="AF102" i="3"/>
  <c r="AD102" i="3"/>
  <c r="AB102" i="3"/>
  <c r="Z102" i="3"/>
  <c r="X102" i="3"/>
  <c r="AE101" i="3"/>
  <c r="AC101" i="3"/>
  <c r="AA101" i="3"/>
  <c r="Y101" i="3"/>
  <c r="AF100" i="3"/>
  <c r="AD100" i="3"/>
  <c r="AB100" i="3"/>
  <c r="Z100" i="3"/>
  <c r="X100" i="3"/>
  <c r="AE99" i="3"/>
  <c r="AC99" i="3"/>
  <c r="AA99" i="3"/>
  <c r="Y99" i="3"/>
  <c r="AF98" i="3"/>
  <c r="AD98" i="3"/>
  <c r="AB98" i="3"/>
  <c r="Z98" i="3"/>
  <c r="X98" i="3"/>
  <c r="AE97" i="3"/>
  <c r="AC97" i="3"/>
  <c r="AA97" i="3"/>
  <c r="Y97" i="3"/>
  <c r="AF96" i="3"/>
  <c r="AD96" i="3"/>
  <c r="AB96" i="3"/>
  <c r="Z96" i="3"/>
  <c r="X96" i="3"/>
  <c r="AE95" i="3"/>
  <c r="AC95" i="3"/>
  <c r="AA95" i="3"/>
  <c r="Y95" i="3"/>
  <c r="AF94" i="3"/>
  <c r="AD94" i="3"/>
  <c r="AB94" i="3"/>
  <c r="Z94" i="3"/>
  <c r="X94" i="3"/>
  <c r="AE93" i="3"/>
  <c r="AC93" i="3"/>
  <c r="AA93" i="3"/>
  <c r="Y93" i="3"/>
  <c r="AF92" i="3"/>
  <c r="AD92" i="3"/>
  <c r="AB92" i="3"/>
  <c r="Z92" i="3"/>
  <c r="X92" i="3"/>
  <c r="AE91" i="3"/>
  <c r="AC91" i="3"/>
  <c r="AA91" i="3"/>
  <c r="Y91" i="3"/>
  <c r="AF90" i="3"/>
  <c r="AD90" i="3"/>
  <c r="AB90" i="3"/>
  <c r="Z90" i="3"/>
  <c r="X90" i="3"/>
  <c r="AE89" i="3"/>
  <c r="AC89" i="3"/>
  <c r="AA89" i="3"/>
  <c r="Y89" i="3"/>
  <c r="AF88" i="3"/>
  <c r="AD88" i="3"/>
  <c r="AB88" i="3"/>
  <c r="Z88" i="3"/>
  <c r="X88" i="3"/>
  <c r="AE87" i="3"/>
  <c r="AC87" i="3"/>
  <c r="AA87" i="3"/>
  <c r="Y87" i="3"/>
  <c r="AF86" i="3"/>
  <c r="AD86" i="3"/>
  <c r="AB86" i="3"/>
  <c r="Z86" i="3"/>
  <c r="X86" i="3"/>
  <c r="AE85" i="3"/>
  <c r="AC85" i="3"/>
  <c r="AA85" i="3"/>
  <c r="Y85" i="3"/>
  <c r="AF84" i="3"/>
  <c r="AD84" i="3"/>
  <c r="AB84" i="3"/>
  <c r="Z84" i="3"/>
  <c r="X84" i="3"/>
  <c r="AE83" i="3"/>
  <c r="AC83" i="3"/>
  <c r="AA83" i="3"/>
  <c r="Y83" i="3"/>
  <c r="AF82" i="3"/>
  <c r="AD82" i="3"/>
  <c r="AB82" i="3"/>
  <c r="Z82" i="3"/>
  <c r="X82" i="3"/>
  <c r="AE81" i="3"/>
  <c r="AC81" i="3"/>
  <c r="AA81" i="3"/>
  <c r="Y81" i="3"/>
  <c r="AF80" i="3"/>
  <c r="AD80" i="3"/>
  <c r="AB80" i="3"/>
  <c r="Z80" i="3"/>
  <c r="X80" i="3"/>
  <c r="AE79" i="3"/>
  <c r="AC79" i="3"/>
  <c r="AA79" i="3"/>
  <c r="Y79" i="3"/>
  <c r="AF78" i="3"/>
  <c r="AD78" i="3"/>
  <c r="AB78" i="3"/>
  <c r="Z78" i="3"/>
  <c r="X78" i="3"/>
  <c r="AE77" i="3"/>
  <c r="AC77" i="3"/>
  <c r="AA77" i="3"/>
  <c r="Y77" i="3"/>
  <c r="AF76" i="3"/>
  <c r="AD76" i="3"/>
  <c r="AB76" i="3"/>
  <c r="Z76" i="3"/>
  <c r="X76" i="3"/>
  <c r="AE75" i="3"/>
  <c r="AC75" i="3"/>
  <c r="AA75" i="3"/>
  <c r="Y75" i="3"/>
  <c r="AF74" i="3"/>
  <c r="AD74" i="3"/>
  <c r="AB74" i="3"/>
  <c r="Z74" i="3"/>
  <c r="X74" i="3"/>
  <c r="AE73" i="3"/>
  <c r="AC73" i="3"/>
  <c r="AA73" i="3"/>
  <c r="Y73" i="3"/>
  <c r="AF72" i="3"/>
  <c r="AD72" i="3"/>
  <c r="AB72" i="3"/>
  <c r="Z72" i="3"/>
  <c r="X72" i="3"/>
  <c r="AE71" i="3"/>
  <c r="AC71" i="3"/>
  <c r="AA71" i="3"/>
  <c r="Y71" i="3"/>
  <c r="AF70" i="3"/>
  <c r="AD70" i="3"/>
  <c r="AB70" i="3"/>
  <c r="Z70" i="3"/>
  <c r="X70" i="3"/>
  <c r="AE69" i="3"/>
  <c r="AC69" i="3"/>
  <c r="AA69" i="3"/>
  <c r="Y69" i="3"/>
  <c r="AF68" i="3"/>
  <c r="AD68" i="3"/>
  <c r="AB68" i="3"/>
  <c r="Z68" i="3"/>
  <c r="X68" i="3"/>
  <c r="AE67" i="3"/>
  <c r="AC67" i="3"/>
  <c r="AA67" i="3"/>
  <c r="Y67" i="3"/>
  <c r="AF66" i="3"/>
  <c r="AD66" i="3"/>
  <c r="AB66" i="3"/>
  <c r="Z66" i="3"/>
  <c r="X66" i="3"/>
  <c r="AE65" i="3"/>
  <c r="AC65" i="3"/>
  <c r="AA65" i="3"/>
  <c r="Y65" i="3"/>
  <c r="AF64" i="3"/>
  <c r="AD64" i="3"/>
  <c r="AB64" i="3"/>
  <c r="Z64" i="3"/>
  <c r="X64" i="3"/>
  <c r="AE63" i="3"/>
  <c r="AC63" i="3"/>
  <c r="AA63" i="3"/>
  <c r="Y63" i="3"/>
  <c r="AF62" i="3"/>
  <c r="AD62" i="3"/>
  <c r="AB62" i="3"/>
  <c r="Z62" i="3"/>
  <c r="X62" i="3"/>
  <c r="AE61" i="3"/>
  <c r="AC61" i="3"/>
  <c r="AA61" i="3"/>
  <c r="Y61" i="3"/>
  <c r="AF60" i="3"/>
  <c r="AD60" i="3"/>
  <c r="AB60" i="3"/>
  <c r="Z60" i="3"/>
  <c r="X60" i="3"/>
  <c r="AE59" i="3"/>
  <c r="AC59" i="3"/>
  <c r="AA59" i="3"/>
  <c r="Y59" i="3"/>
  <c r="AF58" i="3"/>
  <c r="AD58" i="3"/>
  <c r="AB58" i="3"/>
  <c r="Z58" i="3"/>
  <c r="X58" i="3"/>
  <c r="AE57" i="3"/>
  <c r="AC57" i="3"/>
  <c r="AA57" i="3"/>
  <c r="Y57" i="3"/>
  <c r="AF56" i="3"/>
  <c r="AD56" i="3"/>
  <c r="AB56" i="3"/>
  <c r="Z56" i="3"/>
  <c r="X56" i="3"/>
  <c r="AE55" i="3"/>
  <c r="AC55" i="3"/>
  <c r="AA55" i="3"/>
  <c r="Y55" i="3"/>
  <c r="AF54" i="3"/>
  <c r="AD54" i="3"/>
  <c r="AB54" i="3"/>
  <c r="Z54" i="3"/>
  <c r="X54" i="3"/>
  <c r="AE53" i="3"/>
  <c r="AC53" i="3"/>
  <c r="AA53" i="3"/>
  <c r="Y53" i="3"/>
  <c r="AF52" i="3"/>
  <c r="AD52" i="3"/>
  <c r="AB52" i="3"/>
  <c r="Z52" i="3"/>
  <c r="X52" i="3"/>
  <c r="AE51" i="3"/>
  <c r="AC51" i="3"/>
  <c r="AA51" i="3"/>
  <c r="Y51" i="3"/>
  <c r="AF50" i="3"/>
  <c r="AD50" i="3"/>
  <c r="AB50" i="3"/>
  <c r="Z50" i="3"/>
  <c r="X50" i="3"/>
  <c r="AE49" i="3"/>
  <c r="AC49" i="3"/>
  <c r="AA49" i="3"/>
  <c r="Y49" i="3"/>
  <c r="AF48" i="3"/>
  <c r="AD48" i="3"/>
  <c r="AB48" i="3"/>
  <c r="Z48" i="3"/>
  <c r="X48" i="3"/>
  <c r="AE47" i="3"/>
  <c r="AC47" i="3"/>
  <c r="AA47" i="3"/>
  <c r="Y47" i="3"/>
  <c r="AF46" i="3"/>
  <c r="AD46" i="3"/>
  <c r="AB46" i="3"/>
  <c r="Z46" i="3"/>
  <c r="X46" i="3"/>
  <c r="AE45" i="3"/>
  <c r="AC45" i="3"/>
  <c r="AA45" i="3"/>
  <c r="Y45" i="3"/>
  <c r="AF44" i="3"/>
  <c r="AD44" i="3"/>
  <c r="AB44" i="3"/>
  <c r="Z44" i="3"/>
  <c r="X44" i="3"/>
  <c r="AE43" i="3"/>
  <c r="AC43" i="3"/>
  <c r="AA43" i="3"/>
  <c r="Y43" i="3"/>
  <c r="AF42" i="3"/>
  <c r="AD42" i="3"/>
  <c r="AB42" i="3"/>
  <c r="Z42" i="3"/>
  <c r="X42" i="3"/>
  <c r="AE41" i="3"/>
  <c r="AC41" i="3"/>
  <c r="AA41" i="3"/>
  <c r="Y41" i="3"/>
  <c r="AF40" i="3"/>
  <c r="AD40" i="3"/>
  <c r="AB40" i="3"/>
  <c r="Z40" i="3"/>
  <c r="X40" i="3"/>
  <c r="AE39" i="3"/>
  <c r="AC39" i="3"/>
  <c r="AA39" i="3"/>
  <c r="Y39" i="3"/>
  <c r="AF38" i="3"/>
  <c r="AD38" i="3"/>
  <c r="AB38" i="3"/>
  <c r="Z38" i="3"/>
  <c r="X38" i="3"/>
  <c r="X36" i="3"/>
  <c r="X34" i="3"/>
  <c r="X32" i="3"/>
  <c r="X30" i="3"/>
  <c r="X4" i="3"/>
  <c r="AF37" i="3"/>
  <c r="AD37" i="3"/>
  <c r="AB37" i="3"/>
  <c r="Z37" i="3"/>
  <c r="X37" i="3"/>
  <c r="AE36" i="3"/>
  <c r="AC36" i="3"/>
  <c r="AA36" i="3"/>
  <c r="Y36" i="3"/>
  <c r="AF35" i="3"/>
  <c r="AD35" i="3"/>
  <c r="AB35" i="3"/>
  <c r="Z35" i="3"/>
  <c r="X35" i="3"/>
  <c r="AE34" i="3"/>
  <c r="AC34" i="3"/>
  <c r="AA34" i="3"/>
  <c r="Y34" i="3"/>
  <c r="AF33" i="3"/>
  <c r="AD33" i="3"/>
  <c r="AB33" i="3"/>
  <c r="Z33" i="3"/>
  <c r="X33" i="3"/>
  <c r="AE32" i="3"/>
  <c r="AC32" i="3"/>
  <c r="AA32" i="3"/>
  <c r="Y32" i="3"/>
  <c r="AF31" i="3"/>
  <c r="AD31" i="3"/>
  <c r="AB31" i="3"/>
  <c r="Z31" i="3"/>
  <c r="X31" i="3"/>
  <c r="AE30" i="3"/>
  <c r="AC30" i="3"/>
  <c r="AA30" i="3"/>
  <c r="Y30" i="3"/>
  <c r="AF29" i="3"/>
  <c r="AD29" i="3"/>
  <c r="AB29" i="3"/>
  <c r="Z29" i="3"/>
  <c r="X29" i="3"/>
  <c r="AE28" i="3"/>
  <c r="AC28" i="3"/>
  <c r="AA28" i="3"/>
  <c r="Y28" i="3"/>
  <c r="AF27" i="3"/>
  <c r="AD27" i="3"/>
  <c r="AB27" i="3"/>
  <c r="Z27" i="3"/>
  <c r="X27" i="3"/>
  <c r="AE26" i="3"/>
  <c r="AC26" i="3"/>
  <c r="AA26" i="3"/>
  <c r="Y26" i="3"/>
  <c r="AF25" i="3"/>
  <c r="AD25" i="3"/>
  <c r="AB25" i="3"/>
  <c r="Z25" i="3"/>
  <c r="X25" i="3"/>
  <c r="AE24" i="3"/>
  <c r="AC24" i="3"/>
  <c r="AA24" i="3"/>
  <c r="Y24" i="3"/>
  <c r="AF23" i="3"/>
  <c r="AD23" i="3"/>
  <c r="AB23" i="3"/>
  <c r="Z23" i="3"/>
  <c r="X23" i="3"/>
  <c r="AE22" i="3"/>
  <c r="AC22" i="3"/>
  <c r="AA22" i="3"/>
  <c r="Y22" i="3"/>
  <c r="AF21" i="3"/>
  <c r="AD21" i="3"/>
  <c r="AB21" i="3"/>
  <c r="Z21" i="3"/>
  <c r="X21" i="3"/>
  <c r="AE20" i="3"/>
  <c r="AC20" i="3"/>
  <c r="AA20" i="3"/>
  <c r="Y20" i="3"/>
  <c r="AF19" i="3"/>
  <c r="AD19" i="3"/>
  <c r="AB19" i="3"/>
  <c r="Z19" i="3"/>
  <c r="X19" i="3"/>
  <c r="AE18" i="3"/>
  <c r="AC18" i="3"/>
  <c r="AA18" i="3"/>
  <c r="Y18" i="3"/>
  <c r="AF17" i="3"/>
  <c r="AD17" i="3"/>
  <c r="AB17" i="3"/>
  <c r="Z17" i="3"/>
  <c r="X17" i="3"/>
  <c r="AE16" i="3"/>
  <c r="AC16" i="3"/>
  <c r="AA16" i="3"/>
  <c r="Y16" i="3"/>
  <c r="AF15" i="3"/>
  <c r="AD15" i="3"/>
  <c r="AB15" i="3"/>
  <c r="Z15" i="3"/>
  <c r="X15" i="3"/>
  <c r="AE14" i="3"/>
  <c r="AC14" i="3"/>
  <c r="AA14" i="3"/>
  <c r="Y14" i="3"/>
  <c r="AF13" i="3"/>
  <c r="AD13" i="3"/>
  <c r="AB13" i="3"/>
  <c r="Z13" i="3"/>
  <c r="X13" i="3"/>
  <c r="AE12" i="3"/>
  <c r="AC12" i="3"/>
  <c r="AA12" i="3"/>
  <c r="Y12" i="3"/>
  <c r="AF11" i="3"/>
  <c r="AD11" i="3"/>
  <c r="AB11" i="3"/>
  <c r="Z11" i="3"/>
  <c r="X11" i="3"/>
  <c r="AE10" i="3"/>
  <c r="AC10" i="3"/>
  <c r="AA10" i="3"/>
  <c r="Y10" i="3"/>
  <c r="AF9" i="3"/>
  <c r="AD9" i="3"/>
  <c r="AB9" i="3"/>
  <c r="Z9" i="3"/>
  <c r="X9" i="3"/>
  <c r="AE8" i="3"/>
  <c r="AC8" i="3"/>
  <c r="AA8" i="3"/>
  <c r="Y8" i="3"/>
  <c r="AF7" i="3"/>
  <c r="AD7" i="3"/>
  <c r="AB7" i="3"/>
  <c r="Z7" i="3"/>
  <c r="X7" i="3"/>
  <c r="AE6" i="3"/>
  <c r="AC6" i="3"/>
  <c r="AA6" i="3"/>
  <c r="Y6" i="3"/>
  <c r="AF5" i="3"/>
  <c r="AD5" i="3"/>
  <c r="AB5" i="3"/>
  <c r="X5" i="3"/>
  <c r="X28" i="3"/>
  <c r="X26" i="3"/>
  <c r="X24" i="3"/>
  <c r="X22" i="3"/>
  <c r="X20" i="3"/>
  <c r="X18" i="3"/>
  <c r="X16" i="3"/>
  <c r="X14" i="3"/>
  <c r="X12" i="3"/>
  <c r="X10" i="3"/>
  <c r="X8" i="3"/>
  <c r="X6" i="3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X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X15" i="1"/>
  <c r="C15" i="1"/>
  <c r="C14" i="1"/>
  <c r="X12" i="1"/>
  <c r="BA12" i="1"/>
  <c r="BB12" i="1"/>
  <c r="BC12" i="1"/>
  <c r="BD12" i="1"/>
  <c r="BE12" i="1"/>
  <c r="BF12" i="1"/>
  <c r="BG12" i="1"/>
  <c r="BH12" i="1"/>
  <c r="B13" i="1"/>
  <c r="B12" i="1"/>
  <c r="A13" i="1"/>
  <c r="A14" i="1"/>
  <c r="A15" i="1"/>
  <c r="A12" i="1"/>
  <c r="W9" i="1" l="1"/>
  <c r="H34" i="1"/>
  <c r="AQ5" i="1"/>
  <c r="AN13" i="1"/>
  <c r="J29" i="1"/>
  <c r="I37" i="1"/>
  <c r="H36" i="1"/>
  <c r="I28" i="1"/>
  <c r="C5" i="1"/>
  <c r="C4" i="1"/>
  <c r="C12" i="1" s="1"/>
  <c r="AT5" i="1" l="1"/>
  <c r="AQ13" i="1"/>
  <c r="X9" i="1"/>
  <c r="I34" i="1"/>
  <c r="I36" i="1"/>
  <c r="J28" i="1"/>
  <c r="J37" i="1"/>
  <c r="K29" i="1"/>
  <c r="D5" i="1"/>
  <c r="C13" i="1"/>
  <c r="D4" i="1"/>
  <c r="Y17" i="1" l="1"/>
  <c r="J34" i="1"/>
  <c r="AW5" i="1"/>
  <c r="AW13" i="1" s="1"/>
  <c r="AT13" i="1"/>
  <c r="L29" i="1"/>
  <c r="K37" i="1"/>
  <c r="J36" i="1"/>
  <c r="K28" i="1"/>
  <c r="E4" i="1"/>
  <c r="D12" i="1"/>
  <c r="E5" i="1"/>
  <c r="D13" i="1"/>
  <c r="K36" i="1" l="1"/>
  <c r="L28" i="1"/>
  <c r="L37" i="1"/>
  <c r="M29" i="1"/>
  <c r="F5" i="1"/>
  <c r="E13" i="1"/>
  <c r="F4" i="1"/>
  <c r="E12" i="1"/>
  <c r="N29" i="1" l="1"/>
  <c r="M37" i="1"/>
  <c r="L36" i="1"/>
  <c r="M28" i="1"/>
  <c r="G4" i="1"/>
  <c r="F12" i="1"/>
  <c r="G5" i="1"/>
  <c r="F13" i="1"/>
  <c r="M36" i="1" l="1"/>
  <c r="N28" i="1"/>
  <c r="N37" i="1"/>
  <c r="O29" i="1"/>
  <c r="H5" i="1"/>
  <c r="G13" i="1"/>
  <c r="H4" i="1"/>
  <c r="G12" i="1"/>
  <c r="P29" i="1" l="1"/>
  <c r="O37" i="1"/>
  <c r="N36" i="1"/>
  <c r="O28" i="1"/>
  <c r="I4" i="1"/>
  <c r="H12" i="1"/>
  <c r="I5" i="1"/>
  <c r="H13" i="1"/>
  <c r="O36" i="1" l="1"/>
  <c r="P28" i="1"/>
  <c r="P37" i="1"/>
  <c r="Q29" i="1"/>
  <c r="J5" i="1"/>
  <c r="I13" i="1"/>
  <c r="J4" i="1"/>
  <c r="I12" i="1"/>
  <c r="R29" i="1" l="1"/>
  <c r="Q37" i="1"/>
  <c r="P36" i="1"/>
  <c r="Q28" i="1"/>
  <c r="K4" i="1"/>
  <c r="J12" i="1"/>
  <c r="K5" i="1"/>
  <c r="J13" i="1"/>
  <c r="Q36" i="1" l="1"/>
  <c r="R28" i="1"/>
  <c r="R37" i="1"/>
  <c r="S29" i="1"/>
  <c r="L5" i="1"/>
  <c r="K13" i="1"/>
  <c r="L4" i="1"/>
  <c r="K12" i="1"/>
  <c r="S37" i="1" l="1"/>
  <c r="T29" i="1"/>
  <c r="R36" i="1"/>
  <c r="S28" i="1"/>
  <c r="M4" i="1"/>
  <c r="L12" i="1"/>
  <c r="M5" i="1"/>
  <c r="L13" i="1"/>
  <c r="S36" i="1" l="1"/>
  <c r="T28" i="1"/>
  <c r="U29" i="1"/>
  <c r="T37" i="1"/>
  <c r="N5" i="1"/>
  <c r="M13" i="1"/>
  <c r="N4" i="1"/>
  <c r="M12" i="1"/>
  <c r="U28" i="1" l="1"/>
  <c r="T36" i="1"/>
  <c r="U37" i="1"/>
  <c r="V29" i="1"/>
  <c r="O4" i="1"/>
  <c r="N12" i="1"/>
  <c r="O5" i="1"/>
  <c r="N13" i="1"/>
  <c r="V28" i="1" l="1"/>
  <c r="U36" i="1"/>
  <c r="V37" i="1"/>
  <c r="W29" i="1"/>
  <c r="P5" i="1"/>
  <c r="O13" i="1"/>
  <c r="P4" i="1"/>
  <c r="O12" i="1"/>
  <c r="W37" i="1" l="1"/>
  <c r="X29" i="1"/>
  <c r="V36" i="1"/>
  <c r="W28" i="1"/>
  <c r="Q4" i="1"/>
  <c r="P12" i="1"/>
  <c r="Q5" i="1"/>
  <c r="P13" i="1"/>
  <c r="W36" i="1" l="1"/>
  <c r="X28" i="1"/>
  <c r="Y29" i="1"/>
  <c r="X37" i="1"/>
  <c r="R5" i="1"/>
  <c r="Q13" i="1"/>
  <c r="R4" i="1"/>
  <c r="Q12" i="1"/>
  <c r="X36" i="1" l="1"/>
  <c r="Y28" i="1"/>
  <c r="Z29" i="1"/>
  <c r="Y37" i="1"/>
  <c r="S4" i="1"/>
  <c r="R12" i="1"/>
  <c r="S5" i="1"/>
  <c r="R13" i="1"/>
  <c r="Z28" i="1" l="1"/>
  <c r="Y36" i="1"/>
  <c r="AA29" i="1"/>
  <c r="Z37" i="1"/>
  <c r="T5" i="1"/>
  <c r="S13" i="1"/>
  <c r="T4" i="1"/>
  <c r="S12" i="1"/>
  <c r="AA37" i="1" l="1"/>
  <c r="AB29" i="1"/>
  <c r="AA28" i="1"/>
  <c r="Z36" i="1"/>
  <c r="U4" i="1"/>
  <c r="U12" i="1" s="1"/>
  <c r="T12" i="1"/>
  <c r="U5" i="1"/>
  <c r="T13" i="1"/>
  <c r="AC29" i="1" l="1"/>
  <c r="AB37" i="1"/>
  <c r="AB28" i="1"/>
  <c r="AA36" i="1"/>
  <c r="X5" i="1"/>
  <c r="AA5" i="1" s="1"/>
  <c r="U13" i="1"/>
  <c r="AD5" i="1" l="1"/>
  <c r="AA13" i="1"/>
  <c r="AB36" i="1"/>
  <c r="AC28" i="1"/>
  <c r="AD29" i="1"/>
  <c r="AD37" i="1" s="1"/>
  <c r="AC37" i="1"/>
  <c r="X13" i="1"/>
  <c r="AD28" i="1" l="1"/>
  <c r="AD36" i="1" s="1"/>
  <c r="AC36" i="1"/>
  <c r="AG5" i="1"/>
  <c r="AD13" i="1"/>
  <c r="AZ5" i="1"/>
  <c r="AZ13" i="1" s="1"/>
  <c r="AJ5" i="1" l="1"/>
  <c r="AG13" i="1"/>
  <c r="BA5" i="1"/>
  <c r="BA15" i="1" s="1"/>
  <c r="AM5" i="1" l="1"/>
  <c r="AJ13" i="1"/>
  <c r="BB5" i="1"/>
  <c r="BB15" i="1" s="1"/>
  <c r="BA13" i="1"/>
  <c r="AP5" i="1" l="1"/>
  <c r="AM13" i="1"/>
  <c r="BC5" i="1"/>
  <c r="BC15" i="1" s="1"/>
  <c r="BB13" i="1"/>
  <c r="AS5" i="1" l="1"/>
  <c r="AP13" i="1"/>
  <c r="BD5" i="1"/>
  <c r="BD15" i="1" s="1"/>
  <c r="BC13" i="1"/>
  <c r="AV5" i="1" l="1"/>
  <c r="AS13" i="1"/>
  <c r="BE5" i="1"/>
  <c r="BE15" i="1" s="1"/>
  <c r="BD13" i="1"/>
  <c r="AY5" i="1" l="1"/>
  <c r="AY13" i="1" s="1"/>
  <c r="AV13" i="1"/>
  <c r="BF5" i="1"/>
  <c r="BF15" i="1" s="1"/>
  <c r="BE13" i="1"/>
  <c r="BG5" i="1" l="1"/>
  <c r="BG15" i="1" s="1"/>
  <c r="BF13" i="1"/>
  <c r="BH5" i="1" l="1"/>
  <c r="BH15" i="1" s="1"/>
  <c r="BG13" i="1"/>
  <c r="BI5" i="1" l="1"/>
  <c r="BH13" i="1"/>
</calcChain>
</file>

<file path=xl/sharedStrings.xml><?xml version="1.0" encoding="utf-8"?>
<sst xmlns="http://schemas.openxmlformats.org/spreadsheetml/2006/main" count="360" uniqueCount="172">
  <si>
    <t>Datum</t>
  </si>
  <si>
    <t>Tag ab 25.2.</t>
  </si>
  <si>
    <t>Lodi</t>
  </si>
  <si>
    <t>Bergamo</t>
  </si>
  <si>
    <t>Quelle:</t>
  </si>
  <si>
    <t>www.citypopulation.de/eu/italy/covid/03_lombardia</t>
  </si>
  <si>
    <t>neu</t>
  </si>
  <si>
    <t>https://www.citypopulation.de/de/italy/covid/</t>
  </si>
  <si>
    <t>weitere Daten zu Italien und den Provinzen</t>
  </si>
  <si>
    <t>https://de.wikipedia.org/wiki/COVID-19-Pandemie_in_Italien</t>
  </si>
  <si>
    <t>Infizierte gesamt</t>
  </si>
  <si>
    <t>Infizierte/Tag</t>
  </si>
  <si>
    <t>Name</t>
  </si>
  <si>
    <t>Status</t>
  </si>
  <si>
    <t>Fälle</t>
  </si>
  <si>
    <t>Anzahl</t>
  </si>
  <si>
    <t>Abruzzo [Abruzzen]</t>
  </si>
  <si>
    <t>Region</t>
  </si>
  <si>
    <t>Chieti</t>
  </si>
  <si>
    <t>Provinz</t>
  </si>
  <si>
    <t>L'Aquila</t>
  </si>
  <si>
    <t>Pescara</t>
  </si>
  <si>
    <t>Teramo</t>
  </si>
  <si>
    <t>Basilicata</t>
  </si>
  <si>
    <t>Matera</t>
  </si>
  <si>
    <t>Potenza</t>
  </si>
  <si>
    <t>Calabria [Kalabrien]</t>
  </si>
  <si>
    <t>Catanzaro</t>
  </si>
  <si>
    <t>Cosenza</t>
  </si>
  <si>
    <t>Crotone</t>
  </si>
  <si>
    <t>Reggio di Calabria</t>
  </si>
  <si>
    <t>Metrolpolstadt</t>
  </si>
  <si>
    <t>Vibo Valentia</t>
  </si>
  <si>
    <t>Campania [Kampanien]</t>
  </si>
  <si>
    <t>Avellino</t>
  </si>
  <si>
    <t>Benevento</t>
  </si>
  <si>
    <t>Caserta</t>
  </si>
  <si>
    <t>Napoli [Neapel]</t>
  </si>
  <si>
    <t>Salerno</t>
  </si>
  <si>
    <t>Emilia-Romagna</t>
  </si>
  <si>
    <t>Bologna</t>
  </si>
  <si>
    <t>Ferrara</t>
  </si>
  <si>
    <t>Forlì-Cesena</t>
  </si>
  <si>
    <t>Modena</t>
  </si>
  <si>
    <t>Parma</t>
  </si>
  <si>
    <t>Piacenza</t>
  </si>
  <si>
    <t>Ravenna</t>
  </si>
  <si>
    <t>Reggio nell'Emilia</t>
  </si>
  <si>
    <t>Rimini</t>
  </si>
  <si>
    <t>Friuli-Venezia Giulia [Friaul-Julisch Venetien]</t>
  </si>
  <si>
    <t>Autonome Region</t>
  </si>
  <si>
    <t>Gorizia [Görz]</t>
  </si>
  <si>
    <t>Pordenone</t>
  </si>
  <si>
    <t>Trieste [Triest]</t>
  </si>
  <si>
    <t>Udine</t>
  </si>
  <si>
    <t>Lazio [Latium]</t>
  </si>
  <si>
    <t>Frosinone</t>
  </si>
  <si>
    <t>Latina</t>
  </si>
  <si>
    <t>Rieti</t>
  </si>
  <si>
    <t>Roma [Rom]</t>
  </si>
  <si>
    <t>Viterbo</t>
  </si>
  <si>
    <t>Liguria [Ligurien]</t>
  </si>
  <si>
    <t>Genova [Genua]</t>
  </si>
  <si>
    <t>Imperia</t>
  </si>
  <si>
    <t>La Spezia</t>
  </si>
  <si>
    <t>Savona</t>
  </si>
  <si>
    <t>Lombardia [Lombardei]</t>
  </si>
  <si>
    <t>Brescia</t>
  </si>
  <si>
    <t>Como</t>
  </si>
  <si>
    <t>Cremona</t>
  </si>
  <si>
    <t>Lecco</t>
  </si>
  <si>
    <t>Mantova [Mantua]</t>
  </si>
  <si>
    <t>Milano [Mailand]</t>
  </si>
  <si>
    <t>Monza e della Brianza</t>
  </si>
  <si>
    <t>Pavia</t>
  </si>
  <si>
    <t>Sondrio</t>
  </si>
  <si>
    <t>Varese</t>
  </si>
  <si>
    <t>Marche [Marken]</t>
  </si>
  <si>
    <t>Ancona</t>
  </si>
  <si>
    <t>Ascoli Piceno</t>
  </si>
  <si>
    <t>Fermo</t>
  </si>
  <si>
    <t>Macerata</t>
  </si>
  <si>
    <t>Pesaro e Urbino</t>
  </si>
  <si>
    <t>Molise</t>
  </si>
  <si>
    <t>Campobasso</t>
  </si>
  <si>
    <t>Isernia</t>
  </si>
  <si>
    <t>Piemonte [Piemont]</t>
  </si>
  <si>
    <t>Alessandria</t>
  </si>
  <si>
    <t>Asti</t>
  </si>
  <si>
    <t>Biella</t>
  </si>
  <si>
    <t>Cuneo</t>
  </si>
  <si>
    <t>Novara</t>
  </si>
  <si>
    <t>Torino [Turin]</t>
  </si>
  <si>
    <t>Verbano-Cusio-Ossola</t>
  </si>
  <si>
    <t>Vercelli</t>
  </si>
  <si>
    <t>Puglia [Apulien]</t>
  </si>
  <si>
    <t>Bari</t>
  </si>
  <si>
    <t>Barletta-Andria-Trani</t>
  </si>
  <si>
    <t>Brindisi</t>
  </si>
  <si>
    <t>Foggia</t>
  </si>
  <si>
    <t>Lecce</t>
  </si>
  <si>
    <t>Taranto [Tarent]</t>
  </si>
  <si>
    <t>Sardegna [Sardinien]</t>
  </si>
  <si>
    <t>Cagliari</t>
  </si>
  <si>
    <t>Nuoro</t>
  </si>
  <si>
    <t>Oristano</t>
  </si>
  <si>
    <t>Sassari</t>
  </si>
  <si>
    <t>Sud Sardegna [Süd-Sardinien]</t>
  </si>
  <si>
    <t>Sicilia [Sizilien]</t>
  </si>
  <si>
    <t>Agrigento [Agrigent]</t>
  </si>
  <si>
    <t>Caltanissetta</t>
  </si>
  <si>
    <t>Catania</t>
  </si>
  <si>
    <t>Enna</t>
  </si>
  <si>
    <t>Messina</t>
  </si>
  <si>
    <t>Palermo</t>
  </si>
  <si>
    <t>Ragusa</t>
  </si>
  <si>
    <t>Siracusa [Syrakus]</t>
  </si>
  <si>
    <t>Trapani</t>
  </si>
  <si>
    <t>Toscana [Toskana]</t>
  </si>
  <si>
    <t>Arezzo</t>
  </si>
  <si>
    <t>Firenze [Florenz]</t>
  </si>
  <si>
    <t>Grosseto</t>
  </si>
  <si>
    <t>Livorno</t>
  </si>
  <si>
    <t>Lucca</t>
  </si>
  <si>
    <t>Massa-Carrara</t>
  </si>
  <si>
    <t>Pisa</t>
  </si>
  <si>
    <t>Pistoia</t>
  </si>
  <si>
    <t>Prato</t>
  </si>
  <si>
    <t>Siena</t>
  </si>
  <si>
    <t>Trentino-Alto Adige (Trient-Südtirol)</t>
  </si>
  <si>
    <t>Bolzano [Südtirol]</t>
  </si>
  <si>
    <t>Autonome Provinz</t>
  </si>
  <si>
    <t>Trento [Trentino]</t>
  </si>
  <si>
    <t>Umbria [Umbrien]</t>
  </si>
  <si>
    <t>Perugia</t>
  </si>
  <si>
    <t>Terni</t>
  </si>
  <si>
    <t>Valle d'Aosta [Aostatal]</t>
  </si>
  <si>
    <t>Valle d'Aosta (Vallée d'Aoste) [Aostatal]</t>
  </si>
  <si>
    <t>Veneto [Venetien]</t>
  </si>
  <si>
    <t>Belluno</t>
  </si>
  <si>
    <t>Padova [Padua]</t>
  </si>
  <si>
    <t>Rovigo</t>
  </si>
  <si>
    <t>Treviso</t>
  </si>
  <si>
    <t>Venezia [Venedig]</t>
  </si>
  <si>
    <t>Verona</t>
  </si>
  <si>
    <t>Vicenza</t>
  </si>
  <si>
    <t>Italia [Italien]</t>
  </si>
  <si>
    <t>Republik</t>
  </si>
  <si>
    <t>Einwohner</t>
  </si>
  <si>
    <t>Schätzung</t>
  </si>
  <si>
    <t>pro 100.000</t>
  </si>
  <si>
    <t>Anstieg/Tag</t>
  </si>
  <si>
    <t>pro 100000</t>
  </si>
  <si>
    <t>pro 100001</t>
  </si>
  <si>
    <t>pro 100002</t>
  </si>
  <si>
    <t>pro 100003</t>
  </si>
  <si>
    <t>pro 100004</t>
  </si>
  <si>
    <t>pro 100005</t>
  </si>
  <si>
    <t>pro 100006</t>
  </si>
  <si>
    <t>pro 100007</t>
  </si>
  <si>
    <t>pro 100008</t>
  </si>
  <si>
    <t>Mailand</t>
  </si>
  <si>
    <t>Lombardei:</t>
  </si>
  <si>
    <t>http://opendatadpc.maps.arcgis.com/apps/opsdashboard/index.html#/b0c68bce2cce478eaac82fe38d4138b1</t>
  </si>
  <si>
    <t>Lombardei</t>
  </si>
  <si>
    <t xml:space="preserve">Einwohnerzahlen: </t>
  </si>
  <si>
    <t>Daten aus den beiden Provincen Lodi und Bergamo in der Lombardei</t>
  </si>
  <si>
    <t>Tote insgesamt</t>
  </si>
  <si>
    <t>Tote/Tag</t>
  </si>
  <si>
    <t>Tag ab 10.3.</t>
  </si>
  <si>
    <t>geschätzt, weil für den Tag keine Zahlen vorlagen</t>
  </si>
  <si>
    <t>Case-Fatality-Rate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</si>
</sst>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;@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1" fillId="0" borderId="0" xfId="1"/>
    <xf numFmtId="164" fontId="0" fillId="2" borderId="0" xfId="0" applyNumberFormat="1" applyFill="1" applyBorder="1"/>
    <xf numFmtId="0" fontId="0" fillId="2" borderId="1" xfId="0" applyFill="1" applyBorder="1"/>
    <xf numFmtId="0" fontId="2" fillId="0" borderId="0" xfId="0" applyFont="1"/>
    <xf numFmtId="0" fontId="0" fillId="2" borderId="1" xfId="0" applyNumberFormat="1" applyFill="1" applyBorder="1"/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3" borderId="0" xfId="0" applyNumberFormat="1" applyFill="1" applyAlignment="1">
      <alignment vertical="center" wrapText="1"/>
    </xf>
    <xf numFmtId="0" fontId="1" fillId="0" borderId="0" xfId="1" applyFill="1" applyAlignment="1">
      <alignment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>
      <alignment vertical="center" wrapText="1"/>
    </xf>
    <xf numFmtId="3" fontId="0" fillId="5" borderId="3" xfId="0" applyNumberFormat="1" applyFill="1" applyBorder="1" applyAlignment="1">
      <alignment vertical="center" wrapText="1"/>
    </xf>
    <xf numFmtId="0" fontId="0" fillId="0" borderId="3" xfId="0" applyBorder="1"/>
    <xf numFmtId="0" fontId="0" fillId="6" borderId="2" xfId="0" applyFill="1" applyBorder="1"/>
    <xf numFmtId="0" fontId="0" fillId="6" borderId="0" xfId="0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4" fontId="0" fillId="6" borderId="4" xfId="0" applyNumberFormat="1" applyFill="1" applyBorder="1"/>
    <xf numFmtId="14" fontId="0" fillId="6" borderId="1" xfId="0" applyNumberFormat="1" applyFill="1" applyBorder="1"/>
    <xf numFmtId="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6" borderId="5" xfId="0" applyFill="1" applyBorder="1"/>
    <xf numFmtId="0" fontId="2" fillId="6" borderId="5" xfId="0" applyFont="1" applyFill="1" applyBorder="1" applyAlignment="1">
      <alignment horizontal="center" vertical="center" wrapText="1"/>
    </xf>
    <xf numFmtId="14" fontId="0" fillId="6" borderId="6" xfId="0" applyNumberFormat="1" applyFill="1" applyBorder="1"/>
    <xf numFmtId="165" fontId="0" fillId="0" borderId="5" xfId="0" applyNumberFormat="1" applyBorder="1" applyAlignment="1">
      <alignment horizontal="center"/>
    </xf>
    <xf numFmtId="0" fontId="0" fillId="0" borderId="5" xfId="0" applyBorder="1"/>
    <xf numFmtId="165" fontId="0" fillId="0" borderId="0" xfId="0" applyNumberForma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14" fontId="0" fillId="7" borderId="0" xfId="0" applyNumberFormat="1" applyFill="1"/>
    <xf numFmtId="165" fontId="0" fillId="5" borderId="0" xfId="0" applyNumberFormat="1" applyFill="1" applyAlignment="1">
      <alignment horizontal="center"/>
    </xf>
    <xf numFmtId="165" fontId="0" fillId="5" borderId="5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1" fillId="4" borderId="0" xfId="1" applyFill="1" applyAlignment="1">
      <alignment horizontal="right" vertical="center" wrapText="1"/>
    </xf>
    <xf numFmtId="0" fontId="0" fillId="4" borderId="0" xfId="0" applyFill="1" applyAlignment="1">
      <alignment horizontal="right" vertical="center" wrapText="1"/>
    </xf>
    <xf numFmtId="3" fontId="0" fillId="4" borderId="0" xfId="0" applyNumberFormat="1" applyFill="1" applyAlignment="1">
      <alignment horizontal="right" vertical="center" wrapText="1"/>
    </xf>
    <xf numFmtId="3" fontId="0" fillId="4" borderId="3" xfId="0" applyNumberFormat="1" applyFill="1" applyBorder="1" applyAlignment="1">
      <alignment horizontal="right" vertical="center" wrapText="1"/>
    </xf>
    <xf numFmtId="165" fontId="0" fillId="4" borderId="0" xfId="0" applyNumberFormat="1" applyFill="1" applyAlignment="1">
      <alignment horizontal="right"/>
    </xf>
    <xf numFmtId="165" fontId="0" fillId="4" borderId="5" xfId="0" applyNumberFormat="1" applyFill="1" applyBorder="1" applyAlignment="1">
      <alignment horizontal="right"/>
    </xf>
    <xf numFmtId="165" fontId="0" fillId="4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2" borderId="0" xfId="1" applyFill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3" fontId="0" fillId="2" borderId="0" xfId="0" applyNumberFormat="1" applyFill="1" applyAlignment="1">
      <alignment horizontal="right" vertical="center" wrapText="1"/>
    </xf>
    <xf numFmtId="3" fontId="0" fillId="2" borderId="3" xfId="0" applyNumberFormat="1" applyFill="1" applyBorder="1" applyAlignment="1">
      <alignment horizontal="right" vertical="center" wrapText="1"/>
    </xf>
    <xf numFmtId="165" fontId="0" fillId="2" borderId="0" xfId="0" applyNumberFormat="1" applyFill="1" applyAlignment="1">
      <alignment horizontal="right"/>
    </xf>
    <xf numFmtId="165" fontId="0" fillId="2" borderId="5" xfId="0" applyNumberFormat="1" applyFill="1" applyBorder="1" applyAlignment="1">
      <alignment horizontal="right"/>
    </xf>
    <xf numFmtId="165" fontId="0" fillId="2" borderId="0" xfId="0" applyNumberFormat="1" applyFill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6" fontId="0" fillId="0" borderId="0" xfId="0" applyNumberFormat="1"/>
    <xf numFmtId="0" fontId="0" fillId="0" borderId="7" xfId="0" applyBorder="1"/>
    <xf numFmtId="3" fontId="0" fillId="0" borderId="7" xfId="0" applyNumberFormat="1" applyBorder="1"/>
    <xf numFmtId="0" fontId="4" fillId="0" borderId="7" xfId="0" applyFont="1" applyBorder="1"/>
    <xf numFmtId="3" fontId="4" fillId="0" borderId="7" xfId="0" applyNumberFormat="1" applyFont="1" applyBorder="1"/>
    <xf numFmtId="164" fontId="0" fillId="0" borderId="7" xfId="0" applyNumberFormat="1" applyFill="1" applyBorder="1"/>
    <xf numFmtId="0" fontId="0" fillId="0" borderId="7" xfId="0" applyFill="1" applyBorder="1"/>
    <xf numFmtId="0" fontId="1" fillId="0" borderId="0" xfId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neue Fälle pro Tag (Durchschnitt</a:t>
            </a:r>
            <a:r>
              <a:rPr lang="de-DE" baseline="0"/>
              <a:t> letzte 14 Tage)</a:t>
            </a:r>
            <a:r>
              <a:rPr lang="de-DE"/>
              <a:t> </a:t>
            </a:r>
            <a:br>
              <a:rPr lang="de-DE"/>
            </a:br>
            <a:r>
              <a:rPr lang="de-DE"/>
              <a:t>pro 100.000 Einwohner</a:t>
            </a:r>
            <a:br>
              <a:rPr lang="de-DE"/>
            </a:br>
            <a:r>
              <a:rPr lang="de-DE" sz="1400"/>
              <a:t>in den am meisten betroffenen Provinzen</a:t>
            </a:r>
          </a:p>
        </c:rich>
      </c:tx>
      <c:layout>
        <c:manualLayout>
          <c:xMode val="edge"/>
          <c:yMode val="edge"/>
          <c:x val="0.32103790507187624"/>
          <c:y val="3.5896123700802238E-2"/>
        </c:manualLayout>
      </c:layout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Emilia Romana</c:v>
          </c:tx>
          <c:xVal>
            <c:numRef>
              <c:f>Daten_IT_alle_Prov!$X$3:$AF$3</c:f>
              <c:numCache>
                <c:formatCode>m/d/yyyy</c:formatCode>
                <c:ptCount val="9"/>
                <c:pt idx="0">
                  <c:v>43908</c:v>
                </c:pt>
                <c:pt idx="1">
                  <c:v>43922</c:v>
                </c:pt>
                <c:pt idx="2">
                  <c:v>43936</c:v>
                </c:pt>
                <c:pt idx="3">
                  <c:v>43950</c:v>
                </c:pt>
                <c:pt idx="4">
                  <c:v>43964</c:v>
                </c:pt>
                <c:pt idx="5">
                  <c:v>43978</c:v>
                </c:pt>
                <c:pt idx="6">
                  <c:v>44006</c:v>
                </c:pt>
                <c:pt idx="7">
                  <c:v>44034</c:v>
                </c:pt>
                <c:pt idx="8">
                  <c:v>44056</c:v>
                </c:pt>
              </c:numCache>
            </c:numRef>
          </c:xVal>
          <c:yVal>
            <c:numRef>
              <c:f>Daten_IT_alle_Prov!$X$24:$AF$24</c:f>
              <c:numCache>
                <c:formatCode>0.0</c:formatCode>
                <c:ptCount val="9"/>
                <c:pt idx="0">
                  <c:v>6.3655614840965216</c:v>
                </c:pt>
                <c:pt idx="1">
                  <c:v>16.408789738708492</c:v>
                </c:pt>
                <c:pt idx="2">
                  <c:v>9.9808678180684467</c:v>
                </c:pt>
                <c:pt idx="3">
                  <c:v>6.632592071346993</c:v>
                </c:pt>
                <c:pt idx="4">
                  <c:v>2.8813719654212298</c:v>
                </c:pt>
                <c:pt idx="5">
                  <c:v>1.0361426379539174</c:v>
                </c:pt>
                <c:pt idx="6">
                  <c:v>1.0825132189734663</c:v>
                </c:pt>
                <c:pt idx="7">
                  <c:v>1.5845946824264356</c:v>
                </c:pt>
                <c:pt idx="8">
                  <c:v>0.97886988271347841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5B-4262-9407-1A48EA482FD1}"/>
            </c:ext>
          </c:extLst>
        </c:ser>
        <c:ser>
          <c:idx val="1"/>
          <c:order val="1"/>
          <c:tx>
            <c:v>Ligurien</c:v>
          </c:tx>
          <c:spPr>
            <a:ln w="19050"/>
          </c:spPr>
          <c:xVal>
            <c:numRef>
              <c:f>Daten_IT_alle_Prov!$X$3:$AF$3</c:f>
              <c:numCache>
                <c:formatCode>m/d/yyyy</c:formatCode>
                <c:ptCount val="9"/>
                <c:pt idx="0">
                  <c:v>43908</c:v>
                </c:pt>
                <c:pt idx="1">
                  <c:v>43922</c:v>
                </c:pt>
                <c:pt idx="2">
                  <c:v>43936</c:v>
                </c:pt>
                <c:pt idx="3">
                  <c:v>43950</c:v>
                </c:pt>
                <c:pt idx="4">
                  <c:v>43964</c:v>
                </c:pt>
                <c:pt idx="5">
                  <c:v>43978</c:v>
                </c:pt>
                <c:pt idx="6">
                  <c:v>44006</c:v>
                </c:pt>
                <c:pt idx="7">
                  <c:v>44034</c:v>
                </c:pt>
                <c:pt idx="8">
                  <c:v>44056</c:v>
                </c:pt>
              </c:numCache>
            </c:numRef>
          </c:xVal>
          <c:yVal>
            <c:numRef>
              <c:f>Daten_IT_alle_Prov!$X$45:$AF$45</c:f>
              <c:numCache>
                <c:formatCode>0.0</c:formatCode>
                <c:ptCount val="9"/>
                <c:pt idx="0">
                  <c:v>3.9854140326752101</c:v>
                </c:pt>
                <c:pt idx="1">
                  <c:v>12.835717900822718</c:v>
                </c:pt>
                <c:pt idx="2">
                  <c:v>10.535194353506128</c:v>
                </c:pt>
                <c:pt idx="3">
                  <c:v>9.0400854887510924</c:v>
                </c:pt>
                <c:pt idx="4">
                  <c:v>4.8186016353250807</c:v>
                </c:pt>
                <c:pt idx="5">
                  <c:v>3.0503923897014635</c:v>
                </c:pt>
                <c:pt idx="6">
                  <c:v>1.6247158251672513</c:v>
                </c:pt>
                <c:pt idx="7">
                  <c:v>0.85170288270874805</c:v>
                </c:pt>
                <c:pt idx="8">
                  <c:v>0.79236982615641827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5B-4262-9407-1A48EA482FD1}"/>
            </c:ext>
          </c:extLst>
        </c:ser>
        <c:ser>
          <c:idx val="2"/>
          <c:order val="2"/>
          <c:tx>
            <c:v>Lombardei</c:v>
          </c:tx>
          <c:spPr>
            <a:ln w="38100"/>
          </c:spPr>
          <c:xVal>
            <c:numRef>
              <c:f>Daten_IT_alle_Prov!$X$3:$AF$3</c:f>
              <c:numCache>
                <c:formatCode>m/d/yyyy</c:formatCode>
                <c:ptCount val="9"/>
                <c:pt idx="0">
                  <c:v>43908</c:v>
                </c:pt>
                <c:pt idx="1">
                  <c:v>43922</c:v>
                </c:pt>
                <c:pt idx="2">
                  <c:v>43936</c:v>
                </c:pt>
                <c:pt idx="3">
                  <c:v>43950</c:v>
                </c:pt>
                <c:pt idx="4">
                  <c:v>43964</c:v>
                </c:pt>
                <c:pt idx="5">
                  <c:v>43978</c:v>
                </c:pt>
                <c:pt idx="6">
                  <c:v>44006</c:v>
                </c:pt>
                <c:pt idx="7">
                  <c:v>44034</c:v>
                </c:pt>
                <c:pt idx="8">
                  <c:v>44056</c:v>
                </c:pt>
              </c:numCache>
            </c:numRef>
          </c:xVal>
          <c:yVal>
            <c:numRef>
              <c:f>Daten_IT_alle_Prov!$X$50:$AF$50</c:f>
              <c:numCache>
                <c:formatCode>0.0</c:formatCode>
                <c:ptCount val="9"/>
                <c:pt idx="0">
                  <c:v>11.235330252045369</c:v>
                </c:pt>
                <c:pt idx="1">
                  <c:v>19.129682037396815</c:v>
                </c:pt>
                <c:pt idx="2">
                  <c:v>12.286543747596337</c:v>
                </c:pt>
                <c:pt idx="3">
                  <c:v>9.1767332789152967</c:v>
                </c:pt>
                <c:pt idx="4">
                  <c:v>5.7714236568110744</c:v>
                </c:pt>
                <c:pt idx="5">
                  <c:v>3.1833317891499582</c:v>
                </c:pt>
                <c:pt idx="6">
                  <c:v>3.8598693246188662</c:v>
                </c:pt>
                <c:pt idx="7">
                  <c:v>1.6768516553106159</c:v>
                </c:pt>
                <c:pt idx="8">
                  <c:v>0.6725529883805631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5B-4262-9407-1A48EA482FD1}"/>
            </c:ext>
          </c:extLst>
        </c:ser>
        <c:ser>
          <c:idx val="4"/>
          <c:order val="3"/>
          <c:tx>
            <c:v>Piemont</c:v>
          </c:tx>
          <c:spPr>
            <a:ln w="19050"/>
          </c:spPr>
          <c:xVal>
            <c:numRef>
              <c:f>Daten_IT_alle_Prov!$X$3:$AF$3</c:f>
              <c:numCache>
                <c:formatCode>m/d/yyyy</c:formatCode>
                <c:ptCount val="9"/>
                <c:pt idx="0">
                  <c:v>43908</c:v>
                </c:pt>
                <c:pt idx="1">
                  <c:v>43922</c:v>
                </c:pt>
                <c:pt idx="2">
                  <c:v>43936</c:v>
                </c:pt>
                <c:pt idx="3">
                  <c:v>43950</c:v>
                </c:pt>
                <c:pt idx="4">
                  <c:v>43964</c:v>
                </c:pt>
                <c:pt idx="5">
                  <c:v>43978</c:v>
                </c:pt>
                <c:pt idx="6">
                  <c:v>44006</c:v>
                </c:pt>
                <c:pt idx="7">
                  <c:v>44034</c:v>
                </c:pt>
                <c:pt idx="8">
                  <c:v>44056</c:v>
                </c:pt>
              </c:numCache>
            </c:numRef>
          </c:xVal>
          <c:yVal>
            <c:numRef>
              <c:f>Daten_IT_alle_Prov!$X$72:$AF$72</c:f>
              <c:numCache>
                <c:formatCode>0.0</c:formatCode>
                <c:ptCount val="9"/>
                <c:pt idx="0">
                  <c:v>3.7167289823418348</c:v>
                </c:pt>
                <c:pt idx="1">
                  <c:v>12.264053932880055</c:v>
                </c:pt>
                <c:pt idx="2">
                  <c:v>13.876446320084566</c:v>
                </c:pt>
                <c:pt idx="3">
                  <c:v>12.55691703994373</c:v>
                </c:pt>
                <c:pt idx="4">
                  <c:v>5.2600188386661557</c:v>
                </c:pt>
                <c:pt idx="5">
                  <c:v>2.186601512851845</c:v>
                </c:pt>
                <c:pt idx="6">
                  <c:v>1.4626702369640887</c:v>
                </c:pt>
                <c:pt idx="7">
                  <c:v>0.46397413590986908</c:v>
                </c:pt>
                <c:pt idx="8">
                  <c:v>0.44393141050306378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5B-4262-9407-1A48EA482FD1}"/>
            </c:ext>
          </c:extLst>
        </c:ser>
        <c:ser>
          <c:idx val="5"/>
          <c:order val="4"/>
          <c:tx>
            <c:v>Trentino</c:v>
          </c:tx>
          <c:xVal>
            <c:numRef>
              <c:f>Daten_IT_alle_Prov!$X$3:$AF$3</c:f>
              <c:numCache>
                <c:formatCode>m/d/yyyy</c:formatCode>
                <c:ptCount val="9"/>
                <c:pt idx="0">
                  <c:v>43908</c:v>
                </c:pt>
                <c:pt idx="1">
                  <c:v>43922</c:v>
                </c:pt>
                <c:pt idx="2">
                  <c:v>43936</c:v>
                </c:pt>
                <c:pt idx="3">
                  <c:v>43950</c:v>
                </c:pt>
                <c:pt idx="4">
                  <c:v>43964</c:v>
                </c:pt>
                <c:pt idx="5">
                  <c:v>43978</c:v>
                </c:pt>
                <c:pt idx="6">
                  <c:v>44006</c:v>
                </c:pt>
                <c:pt idx="7">
                  <c:v>44034</c:v>
                </c:pt>
                <c:pt idx="8">
                  <c:v>44056</c:v>
                </c:pt>
              </c:numCache>
            </c:numRef>
          </c:xVal>
          <c:yVal>
            <c:numRef>
              <c:f>Daten_IT_alle_Prov!$X$115:$AF$115</c:f>
              <c:numCache>
                <c:formatCode>0.0</c:formatCode>
                <c:ptCount val="9"/>
                <c:pt idx="0">
                  <c:v>5.4826507001245259</c:v>
                </c:pt>
                <c:pt idx="1">
                  <c:v>16.328330630552678</c:v>
                </c:pt>
                <c:pt idx="2">
                  <c:v>14.327993829658766</c:v>
                </c:pt>
                <c:pt idx="3">
                  <c:v>7.5228613242920721</c:v>
                </c:pt>
                <c:pt idx="4">
                  <c:v>2.0667931730166385</c:v>
                </c:pt>
                <c:pt idx="5">
                  <c:v>0.85064156317084128</c:v>
                </c:pt>
                <c:pt idx="6">
                  <c:v>3.1300951269801822</c:v>
                </c:pt>
                <c:pt idx="7">
                  <c:v>0.73102009334993612</c:v>
                </c:pt>
                <c:pt idx="8">
                  <c:v>0.78237274453567285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85B-4262-9407-1A48EA482FD1}"/>
            </c:ext>
          </c:extLst>
        </c:ser>
        <c:ser>
          <c:idx val="6"/>
          <c:order val="5"/>
          <c:tx>
            <c:v>Aostatal</c:v>
          </c:tx>
          <c:xVal>
            <c:numRef>
              <c:f>Daten_IT_alle_Prov!$X$3:$AF$3</c:f>
              <c:numCache>
                <c:formatCode>m/d/yyyy</c:formatCode>
                <c:ptCount val="9"/>
                <c:pt idx="0">
                  <c:v>43908</c:v>
                </c:pt>
                <c:pt idx="1">
                  <c:v>43922</c:v>
                </c:pt>
                <c:pt idx="2">
                  <c:v>43936</c:v>
                </c:pt>
                <c:pt idx="3">
                  <c:v>43950</c:v>
                </c:pt>
                <c:pt idx="4">
                  <c:v>43964</c:v>
                </c:pt>
                <c:pt idx="5">
                  <c:v>43978</c:v>
                </c:pt>
                <c:pt idx="6">
                  <c:v>44006</c:v>
                </c:pt>
                <c:pt idx="7">
                  <c:v>44034</c:v>
                </c:pt>
                <c:pt idx="8">
                  <c:v>44056</c:v>
                </c:pt>
              </c:numCache>
            </c:numRef>
          </c:xVal>
          <c:yVal>
            <c:numRef>
              <c:f>Daten_IT_alle_Prov!$X$122:$AF$122</c:f>
              <c:numCache>
                <c:formatCode>0.0</c:formatCode>
                <c:ptCount val="9"/>
                <c:pt idx="0">
                  <c:v>9.39093257082755</c:v>
                </c:pt>
                <c:pt idx="1">
                  <c:v>26.522270169731144</c:v>
                </c:pt>
                <c:pt idx="2">
                  <c:v>18.611120913094599</c:v>
                </c:pt>
                <c:pt idx="3">
                  <c:v>9.4478473136810521</c:v>
                </c:pt>
                <c:pt idx="4">
                  <c:v>2.2196749712865249</c:v>
                </c:pt>
                <c:pt idx="5">
                  <c:v>1.024465371362997</c:v>
                </c:pt>
                <c:pt idx="6">
                  <c:v>0.73989165709550009</c:v>
                </c:pt>
                <c:pt idx="7">
                  <c:v>0.11382948570700689</c:v>
                </c:pt>
                <c:pt idx="8">
                  <c:v>0.61571403632422583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85B-4262-9407-1A48EA482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72448"/>
        <c:axId val="213273984"/>
      </c:scatterChart>
      <c:valAx>
        <c:axId val="213272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213273984"/>
        <c:crosses val="autoZero"/>
        <c:crossBetween val="midCat"/>
      </c:valAx>
      <c:valAx>
        <c:axId val="2132739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272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.wikipedia.org/wiki/COVID-19-Pandemie_in_Italien" TargetMode="External"/><Relationship Id="rId2" Type="http://schemas.openxmlformats.org/officeDocument/2006/relationships/hyperlink" Target="https://www.citypopulation.de/de/italy/covid/" TargetMode="External"/><Relationship Id="rId1" Type="http://schemas.openxmlformats.org/officeDocument/2006/relationships/hyperlink" Target="http://www.citypopulation.de/eu/italy/covid/03_lombardi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opendatadpc.maps.arcgis.com/apps/opsdashboard/index.html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sym('102')" TargetMode="External"/><Relationship Id="rId117" Type="http://schemas.openxmlformats.org/officeDocument/2006/relationships/hyperlink" Target="javascript:sym('049')" TargetMode="External"/><Relationship Id="rId21" Type="http://schemas.openxmlformats.org/officeDocument/2006/relationships/hyperlink" Target="javascript:sym('18')" TargetMode="External"/><Relationship Id="rId42" Type="http://schemas.openxmlformats.org/officeDocument/2006/relationships/hyperlink" Target="javascript:sym('099')" TargetMode="External"/><Relationship Id="rId47" Type="http://schemas.openxmlformats.org/officeDocument/2006/relationships/hyperlink" Target="javascript:sym('030')" TargetMode="External"/><Relationship Id="rId63" Type="http://schemas.openxmlformats.org/officeDocument/2006/relationships/hyperlink" Target="javascript:sym('019')" TargetMode="External"/><Relationship Id="rId68" Type="http://schemas.openxmlformats.org/officeDocument/2006/relationships/hyperlink" Target="javascript:sym('108')" TargetMode="External"/><Relationship Id="rId84" Type="http://schemas.openxmlformats.org/officeDocument/2006/relationships/hyperlink" Target="javascript:sym('096')" TargetMode="External"/><Relationship Id="rId89" Type="http://schemas.openxmlformats.org/officeDocument/2006/relationships/hyperlink" Target="javascript:sym('002')" TargetMode="External"/><Relationship Id="rId112" Type="http://schemas.openxmlformats.org/officeDocument/2006/relationships/hyperlink" Target="javascript:sym('081')" TargetMode="External"/><Relationship Id="rId133" Type="http://schemas.openxmlformats.org/officeDocument/2006/relationships/hyperlink" Target="javascript:sym('025')" TargetMode="External"/><Relationship Id="rId138" Type="http://schemas.openxmlformats.org/officeDocument/2006/relationships/hyperlink" Target="javascript:sym('023')" TargetMode="External"/><Relationship Id="rId16" Type="http://schemas.openxmlformats.org/officeDocument/2006/relationships/hyperlink" Target="javascript:sym('068')" TargetMode="External"/><Relationship Id="rId107" Type="http://schemas.openxmlformats.org/officeDocument/2006/relationships/hyperlink" Target="javascript:sym('086')" TargetMode="External"/><Relationship Id="rId11" Type="http://schemas.openxmlformats.org/officeDocument/2006/relationships/hyperlink" Target="javascript:sort('tl',10,true)" TargetMode="External"/><Relationship Id="rId32" Type="http://schemas.openxmlformats.org/officeDocument/2006/relationships/hyperlink" Target="javascript:sym('065')" TargetMode="External"/><Relationship Id="rId37" Type="http://schemas.openxmlformats.org/officeDocument/2006/relationships/hyperlink" Target="javascript:sym('036')" TargetMode="External"/><Relationship Id="rId53" Type="http://schemas.openxmlformats.org/officeDocument/2006/relationships/hyperlink" Target="javascript:sym('056')" TargetMode="External"/><Relationship Id="rId58" Type="http://schemas.openxmlformats.org/officeDocument/2006/relationships/hyperlink" Target="javascript:sym('009')" TargetMode="External"/><Relationship Id="rId74" Type="http://schemas.openxmlformats.org/officeDocument/2006/relationships/hyperlink" Target="javascript:sym('044')" TargetMode="External"/><Relationship Id="rId79" Type="http://schemas.openxmlformats.org/officeDocument/2006/relationships/hyperlink" Target="javascript:sym('070')" TargetMode="External"/><Relationship Id="rId102" Type="http://schemas.openxmlformats.org/officeDocument/2006/relationships/hyperlink" Target="javascript:sym('111')" TargetMode="External"/><Relationship Id="rId123" Type="http://schemas.openxmlformats.org/officeDocument/2006/relationships/hyperlink" Target="javascript:sym('052')" TargetMode="External"/><Relationship Id="rId128" Type="http://schemas.openxmlformats.org/officeDocument/2006/relationships/hyperlink" Target="javascript:sym('054')" TargetMode="External"/><Relationship Id="rId5" Type="http://schemas.openxmlformats.org/officeDocument/2006/relationships/hyperlink" Target="javascript:sort('tl',4,true)" TargetMode="External"/><Relationship Id="rId90" Type="http://schemas.openxmlformats.org/officeDocument/2006/relationships/hyperlink" Target="javascript:sym('16')" TargetMode="External"/><Relationship Id="rId95" Type="http://schemas.openxmlformats.org/officeDocument/2006/relationships/hyperlink" Target="javascript:sym('075')" TargetMode="External"/><Relationship Id="rId22" Type="http://schemas.openxmlformats.org/officeDocument/2006/relationships/hyperlink" Target="javascript:sym('079')" TargetMode="External"/><Relationship Id="rId27" Type="http://schemas.openxmlformats.org/officeDocument/2006/relationships/hyperlink" Target="javascript:sym('15')" TargetMode="External"/><Relationship Id="rId43" Type="http://schemas.openxmlformats.org/officeDocument/2006/relationships/hyperlink" Target="javascript:sym('06')" TargetMode="External"/><Relationship Id="rId48" Type="http://schemas.openxmlformats.org/officeDocument/2006/relationships/hyperlink" Target="javascript:sym('12')" TargetMode="External"/><Relationship Id="rId64" Type="http://schemas.openxmlformats.org/officeDocument/2006/relationships/hyperlink" Target="javascript:sym('097')" TargetMode="External"/><Relationship Id="rId69" Type="http://schemas.openxmlformats.org/officeDocument/2006/relationships/hyperlink" Target="javascript:sym('018')" TargetMode="External"/><Relationship Id="rId113" Type="http://schemas.openxmlformats.org/officeDocument/2006/relationships/hyperlink" Target="javascript:sym('09')" TargetMode="External"/><Relationship Id="rId118" Type="http://schemas.openxmlformats.org/officeDocument/2006/relationships/hyperlink" Target="javascript:sym('046')" TargetMode="External"/><Relationship Id="rId134" Type="http://schemas.openxmlformats.org/officeDocument/2006/relationships/hyperlink" Target="javascript:sym('028')" TargetMode="External"/><Relationship Id="rId139" Type="http://schemas.openxmlformats.org/officeDocument/2006/relationships/hyperlink" Target="javascript:sym('024')" TargetMode="External"/><Relationship Id="rId8" Type="http://schemas.openxmlformats.org/officeDocument/2006/relationships/hyperlink" Target="javascript:sort('tl',7,true)" TargetMode="External"/><Relationship Id="rId51" Type="http://schemas.openxmlformats.org/officeDocument/2006/relationships/hyperlink" Target="javascript:sym('057')" TargetMode="External"/><Relationship Id="rId72" Type="http://schemas.openxmlformats.org/officeDocument/2006/relationships/hyperlink" Target="javascript:sym('11')" TargetMode="External"/><Relationship Id="rId80" Type="http://schemas.openxmlformats.org/officeDocument/2006/relationships/hyperlink" Target="javascript:sym('094')" TargetMode="External"/><Relationship Id="rId85" Type="http://schemas.openxmlformats.org/officeDocument/2006/relationships/hyperlink" Target="javascript:sym('004')" TargetMode="External"/><Relationship Id="rId93" Type="http://schemas.openxmlformats.org/officeDocument/2006/relationships/hyperlink" Target="javascript:sym('074')" TargetMode="External"/><Relationship Id="rId98" Type="http://schemas.openxmlformats.org/officeDocument/2006/relationships/hyperlink" Target="javascript:sym('092')" TargetMode="External"/><Relationship Id="rId121" Type="http://schemas.openxmlformats.org/officeDocument/2006/relationships/hyperlink" Target="javascript:sym('047')" TargetMode="External"/><Relationship Id="rId3" Type="http://schemas.openxmlformats.org/officeDocument/2006/relationships/hyperlink" Target="javascript:sort('tl',2,true)" TargetMode="External"/><Relationship Id="rId12" Type="http://schemas.openxmlformats.org/officeDocument/2006/relationships/hyperlink" Target="javascript:sort('tl',11,true)" TargetMode="External"/><Relationship Id="rId17" Type="http://schemas.openxmlformats.org/officeDocument/2006/relationships/hyperlink" Target="javascript:sym('067')" TargetMode="External"/><Relationship Id="rId25" Type="http://schemas.openxmlformats.org/officeDocument/2006/relationships/hyperlink" Target="javascript:sym('080')" TargetMode="External"/><Relationship Id="rId33" Type="http://schemas.openxmlformats.org/officeDocument/2006/relationships/hyperlink" Target="javascript:sym('08')" TargetMode="External"/><Relationship Id="rId38" Type="http://schemas.openxmlformats.org/officeDocument/2006/relationships/hyperlink" Target="javascript:sym('034')" TargetMode="External"/><Relationship Id="rId46" Type="http://schemas.openxmlformats.org/officeDocument/2006/relationships/hyperlink" Target="javascript:sym('032')" TargetMode="External"/><Relationship Id="rId59" Type="http://schemas.openxmlformats.org/officeDocument/2006/relationships/hyperlink" Target="javascript:sym('03')" TargetMode="External"/><Relationship Id="rId67" Type="http://schemas.openxmlformats.org/officeDocument/2006/relationships/hyperlink" Target="javascript:sym('015')" TargetMode="External"/><Relationship Id="rId103" Type="http://schemas.openxmlformats.org/officeDocument/2006/relationships/hyperlink" Target="javascript:sym('19')" TargetMode="External"/><Relationship Id="rId108" Type="http://schemas.openxmlformats.org/officeDocument/2006/relationships/hyperlink" Target="javascript:sym('083')" TargetMode="External"/><Relationship Id="rId116" Type="http://schemas.openxmlformats.org/officeDocument/2006/relationships/hyperlink" Target="javascript:sym('053')" TargetMode="External"/><Relationship Id="rId124" Type="http://schemas.openxmlformats.org/officeDocument/2006/relationships/hyperlink" Target="javascript:sym('04')" TargetMode="External"/><Relationship Id="rId129" Type="http://schemas.openxmlformats.org/officeDocument/2006/relationships/hyperlink" Target="javascript:sym('055')" TargetMode="External"/><Relationship Id="rId137" Type="http://schemas.openxmlformats.org/officeDocument/2006/relationships/hyperlink" Target="javascript:sym('027')" TargetMode="External"/><Relationship Id="rId20" Type="http://schemas.openxmlformats.org/officeDocument/2006/relationships/hyperlink" Target="javascript:sym('076')" TargetMode="External"/><Relationship Id="rId41" Type="http://schemas.openxmlformats.org/officeDocument/2006/relationships/hyperlink" Target="javascript:sym('035')" TargetMode="External"/><Relationship Id="rId54" Type="http://schemas.openxmlformats.org/officeDocument/2006/relationships/hyperlink" Target="javascript:sym('07')" TargetMode="External"/><Relationship Id="rId62" Type="http://schemas.openxmlformats.org/officeDocument/2006/relationships/hyperlink" Target="javascript:sym('013')" TargetMode="External"/><Relationship Id="rId70" Type="http://schemas.openxmlformats.org/officeDocument/2006/relationships/hyperlink" Target="javascript:sym('014')" TargetMode="External"/><Relationship Id="rId75" Type="http://schemas.openxmlformats.org/officeDocument/2006/relationships/hyperlink" Target="javascript:sym('109')" TargetMode="External"/><Relationship Id="rId83" Type="http://schemas.openxmlformats.org/officeDocument/2006/relationships/hyperlink" Target="javascript:sym('005')" TargetMode="External"/><Relationship Id="rId88" Type="http://schemas.openxmlformats.org/officeDocument/2006/relationships/hyperlink" Target="javascript:sym('103')" TargetMode="External"/><Relationship Id="rId91" Type="http://schemas.openxmlformats.org/officeDocument/2006/relationships/hyperlink" Target="javascript:sym('072')" TargetMode="External"/><Relationship Id="rId96" Type="http://schemas.openxmlformats.org/officeDocument/2006/relationships/hyperlink" Target="javascript:sym('073')" TargetMode="External"/><Relationship Id="rId111" Type="http://schemas.openxmlformats.org/officeDocument/2006/relationships/hyperlink" Target="javascript:sym('089')" TargetMode="External"/><Relationship Id="rId132" Type="http://schemas.openxmlformats.org/officeDocument/2006/relationships/hyperlink" Target="javascript:sym('05')" TargetMode="External"/><Relationship Id="rId140" Type="http://schemas.openxmlformats.org/officeDocument/2006/relationships/hyperlink" Target="javascript:sort('tl',5,true)" TargetMode="External"/><Relationship Id="rId1" Type="http://schemas.openxmlformats.org/officeDocument/2006/relationships/hyperlink" Target="javascript:sort('tl',0,false)" TargetMode="External"/><Relationship Id="rId6" Type="http://schemas.openxmlformats.org/officeDocument/2006/relationships/hyperlink" Target="javascript:sort('tl',5,true)" TargetMode="External"/><Relationship Id="rId15" Type="http://schemas.openxmlformats.org/officeDocument/2006/relationships/hyperlink" Target="javascript:sym('066')" TargetMode="External"/><Relationship Id="rId23" Type="http://schemas.openxmlformats.org/officeDocument/2006/relationships/hyperlink" Target="javascript:sym('078')" TargetMode="External"/><Relationship Id="rId28" Type="http://schemas.openxmlformats.org/officeDocument/2006/relationships/hyperlink" Target="javascript:sym('064')" TargetMode="External"/><Relationship Id="rId36" Type="http://schemas.openxmlformats.org/officeDocument/2006/relationships/hyperlink" Target="javascript:sym('040')" TargetMode="External"/><Relationship Id="rId49" Type="http://schemas.openxmlformats.org/officeDocument/2006/relationships/hyperlink" Target="javascript:sym('060')" TargetMode="External"/><Relationship Id="rId57" Type="http://schemas.openxmlformats.org/officeDocument/2006/relationships/hyperlink" Target="javascript:sym('011')" TargetMode="External"/><Relationship Id="rId106" Type="http://schemas.openxmlformats.org/officeDocument/2006/relationships/hyperlink" Target="javascript:sym('087')" TargetMode="External"/><Relationship Id="rId114" Type="http://schemas.openxmlformats.org/officeDocument/2006/relationships/hyperlink" Target="javascript:sym('051')" TargetMode="External"/><Relationship Id="rId119" Type="http://schemas.openxmlformats.org/officeDocument/2006/relationships/hyperlink" Target="javascript:sym('045')" TargetMode="External"/><Relationship Id="rId127" Type="http://schemas.openxmlformats.org/officeDocument/2006/relationships/hyperlink" Target="javascript:sym('10')" TargetMode="External"/><Relationship Id="rId10" Type="http://schemas.openxmlformats.org/officeDocument/2006/relationships/hyperlink" Target="javascript:sort('tl',9,true)" TargetMode="External"/><Relationship Id="rId31" Type="http://schemas.openxmlformats.org/officeDocument/2006/relationships/hyperlink" Target="javascript:sym('063')" TargetMode="External"/><Relationship Id="rId44" Type="http://schemas.openxmlformats.org/officeDocument/2006/relationships/hyperlink" Target="javascript:sym('031')" TargetMode="External"/><Relationship Id="rId52" Type="http://schemas.openxmlformats.org/officeDocument/2006/relationships/hyperlink" Target="javascript:sym('058')" TargetMode="External"/><Relationship Id="rId60" Type="http://schemas.openxmlformats.org/officeDocument/2006/relationships/hyperlink" Target="javascript:sym('016')" TargetMode="External"/><Relationship Id="rId65" Type="http://schemas.openxmlformats.org/officeDocument/2006/relationships/hyperlink" Target="javascript:sym('098')" TargetMode="External"/><Relationship Id="rId73" Type="http://schemas.openxmlformats.org/officeDocument/2006/relationships/hyperlink" Target="javascript:sym('042')" TargetMode="External"/><Relationship Id="rId78" Type="http://schemas.openxmlformats.org/officeDocument/2006/relationships/hyperlink" Target="javascript:sym('14')" TargetMode="External"/><Relationship Id="rId81" Type="http://schemas.openxmlformats.org/officeDocument/2006/relationships/hyperlink" Target="javascript:sym('01')" TargetMode="External"/><Relationship Id="rId86" Type="http://schemas.openxmlformats.org/officeDocument/2006/relationships/hyperlink" Target="javascript:sym('003')" TargetMode="External"/><Relationship Id="rId94" Type="http://schemas.openxmlformats.org/officeDocument/2006/relationships/hyperlink" Target="javascript:sym('071')" TargetMode="External"/><Relationship Id="rId99" Type="http://schemas.openxmlformats.org/officeDocument/2006/relationships/hyperlink" Target="javascript:sym('091')" TargetMode="External"/><Relationship Id="rId101" Type="http://schemas.openxmlformats.org/officeDocument/2006/relationships/hyperlink" Target="javascript:sym('090')" TargetMode="External"/><Relationship Id="rId122" Type="http://schemas.openxmlformats.org/officeDocument/2006/relationships/hyperlink" Target="javascript:sym('100')" TargetMode="External"/><Relationship Id="rId130" Type="http://schemas.openxmlformats.org/officeDocument/2006/relationships/hyperlink" Target="javascript:sym('02')" TargetMode="External"/><Relationship Id="rId135" Type="http://schemas.openxmlformats.org/officeDocument/2006/relationships/hyperlink" Target="javascript:sym('029')" TargetMode="External"/><Relationship Id="rId4" Type="http://schemas.openxmlformats.org/officeDocument/2006/relationships/hyperlink" Target="javascript:sort('tl',3,true)" TargetMode="External"/><Relationship Id="rId9" Type="http://schemas.openxmlformats.org/officeDocument/2006/relationships/hyperlink" Target="javascript:sort('tl',8,true)" TargetMode="External"/><Relationship Id="rId13" Type="http://schemas.openxmlformats.org/officeDocument/2006/relationships/hyperlink" Target="javascript:sym('13')" TargetMode="External"/><Relationship Id="rId18" Type="http://schemas.openxmlformats.org/officeDocument/2006/relationships/hyperlink" Target="javascript:sym('17')" TargetMode="External"/><Relationship Id="rId39" Type="http://schemas.openxmlformats.org/officeDocument/2006/relationships/hyperlink" Target="javascript:sym('033')" TargetMode="External"/><Relationship Id="rId109" Type="http://schemas.openxmlformats.org/officeDocument/2006/relationships/hyperlink" Target="javascript:sym('082')" TargetMode="External"/><Relationship Id="rId34" Type="http://schemas.openxmlformats.org/officeDocument/2006/relationships/hyperlink" Target="javascript:sym('037')" TargetMode="External"/><Relationship Id="rId50" Type="http://schemas.openxmlformats.org/officeDocument/2006/relationships/hyperlink" Target="javascript:sym('059')" TargetMode="External"/><Relationship Id="rId55" Type="http://schemas.openxmlformats.org/officeDocument/2006/relationships/hyperlink" Target="javascript:sym('010')" TargetMode="External"/><Relationship Id="rId76" Type="http://schemas.openxmlformats.org/officeDocument/2006/relationships/hyperlink" Target="javascript:sym('043')" TargetMode="External"/><Relationship Id="rId97" Type="http://schemas.openxmlformats.org/officeDocument/2006/relationships/hyperlink" Target="javascript:sym('20')" TargetMode="External"/><Relationship Id="rId104" Type="http://schemas.openxmlformats.org/officeDocument/2006/relationships/hyperlink" Target="javascript:sym('084')" TargetMode="External"/><Relationship Id="rId120" Type="http://schemas.openxmlformats.org/officeDocument/2006/relationships/hyperlink" Target="javascript:sym('050')" TargetMode="External"/><Relationship Id="rId125" Type="http://schemas.openxmlformats.org/officeDocument/2006/relationships/hyperlink" Target="javascript:sym('021')" TargetMode="External"/><Relationship Id="rId7" Type="http://schemas.openxmlformats.org/officeDocument/2006/relationships/hyperlink" Target="javascript:sort('tl',6,true)" TargetMode="External"/><Relationship Id="rId71" Type="http://schemas.openxmlformats.org/officeDocument/2006/relationships/hyperlink" Target="javascript:sym('012')" TargetMode="External"/><Relationship Id="rId92" Type="http://schemas.openxmlformats.org/officeDocument/2006/relationships/hyperlink" Target="javascript:sym('110')" TargetMode="External"/><Relationship Id="rId2" Type="http://schemas.openxmlformats.org/officeDocument/2006/relationships/hyperlink" Target="javascript:sort('tl',1,false)" TargetMode="External"/><Relationship Id="rId29" Type="http://schemas.openxmlformats.org/officeDocument/2006/relationships/hyperlink" Target="javascript:sym('062')" TargetMode="External"/><Relationship Id="rId24" Type="http://schemas.openxmlformats.org/officeDocument/2006/relationships/hyperlink" Target="javascript:sym('101')" TargetMode="External"/><Relationship Id="rId40" Type="http://schemas.openxmlformats.org/officeDocument/2006/relationships/hyperlink" Target="javascript:sym('039')" TargetMode="External"/><Relationship Id="rId45" Type="http://schemas.openxmlformats.org/officeDocument/2006/relationships/hyperlink" Target="javascript:sym('093')" TargetMode="External"/><Relationship Id="rId66" Type="http://schemas.openxmlformats.org/officeDocument/2006/relationships/hyperlink" Target="javascript:sym('020')" TargetMode="External"/><Relationship Id="rId87" Type="http://schemas.openxmlformats.org/officeDocument/2006/relationships/hyperlink" Target="javascript:sym('001')" TargetMode="External"/><Relationship Id="rId110" Type="http://schemas.openxmlformats.org/officeDocument/2006/relationships/hyperlink" Target="javascript:sym('088')" TargetMode="External"/><Relationship Id="rId115" Type="http://schemas.openxmlformats.org/officeDocument/2006/relationships/hyperlink" Target="javascript:sym('048')" TargetMode="External"/><Relationship Id="rId131" Type="http://schemas.openxmlformats.org/officeDocument/2006/relationships/hyperlink" Target="javascript:sym('007')" TargetMode="External"/><Relationship Id="rId136" Type="http://schemas.openxmlformats.org/officeDocument/2006/relationships/hyperlink" Target="javascript:sym('026')" TargetMode="External"/><Relationship Id="rId61" Type="http://schemas.openxmlformats.org/officeDocument/2006/relationships/hyperlink" Target="javascript:sym('017')" TargetMode="External"/><Relationship Id="rId82" Type="http://schemas.openxmlformats.org/officeDocument/2006/relationships/hyperlink" Target="javascript:sym('006')" TargetMode="External"/><Relationship Id="rId19" Type="http://schemas.openxmlformats.org/officeDocument/2006/relationships/hyperlink" Target="javascript:sym('077')" TargetMode="External"/><Relationship Id="rId14" Type="http://schemas.openxmlformats.org/officeDocument/2006/relationships/hyperlink" Target="javascript:sym('069')" TargetMode="External"/><Relationship Id="rId30" Type="http://schemas.openxmlformats.org/officeDocument/2006/relationships/hyperlink" Target="javascript:sym('061')" TargetMode="External"/><Relationship Id="rId35" Type="http://schemas.openxmlformats.org/officeDocument/2006/relationships/hyperlink" Target="javascript:sym('038')" TargetMode="External"/><Relationship Id="rId56" Type="http://schemas.openxmlformats.org/officeDocument/2006/relationships/hyperlink" Target="javascript:sym('008')" TargetMode="External"/><Relationship Id="rId77" Type="http://schemas.openxmlformats.org/officeDocument/2006/relationships/hyperlink" Target="javascript:sym('041')" TargetMode="External"/><Relationship Id="rId100" Type="http://schemas.openxmlformats.org/officeDocument/2006/relationships/hyperlink" Target="javascript:sym('095')" TargetMode="External"/><Relationship Id="rId105" Type="http://schemas.openxmlformats.org/officeDocument/2006/relationships/hyperlink" Target="javascript:sym('085')" TargetMode="External"/><Relationship Id="rId126" Type="http://schemas.openxmlformats.org/officeDocument/2006/relationships/hyperlink" Target="javascript:sym('022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1"/>
  <sheetViews>
    <sheetView tabSelected="1" workbookViewId="0">
      <selection activeCell="K44" sqref="K44"/>
    </sheetView>
  </sheetViews>
  <sheetFormatPr baseColWidth="10" defaultRowHeight="15" x14ac:dyDescent="0.25"/>
  <cols>
    <col min="2" max="3" width="7.28515625" customWidth="1"/>
  </cols>
  <sheetData>
    <row r="1" spans="1:86" x14ac:dyDescent="0.25">
      <c r="A1" t="s">
        <v>166</v>
      </c>
      <c r="T1" t="s">
        <v>4</v>
      </c>
      <c r="U1" s="2" t="s">
        <v>5</v>
      </c>
      <c r="V1" s="2"/>
      <c r="W1" s="2"/>
      <c r="BB1" t="s">
        <v>8</v>
      </c>
    </row>
    <row r="2" spans="1:86" x14ac:dyDescent="0.25">
      <c r="T2" t="s">
        <v>162</v>
      </c>
      <c r="U2" s="2" t="s">
        <v>163</v>
      </c>
      <c r="V2" s="2"/>
      <c r="W2" s="2"/>
      <c r="AI2" s="63" t="s">
        <v>170</v>
      </c>
    </row>
    <row r="3" spans="1:86" x14ac:dyDescent="0.25">
      <c r="A3" s="5" t="s">
        <v>10</v>
      </c>
      <c r="T3" t="s">
        <v>6</v>
      </c>
      <c r="U3" s="2" t="s">
        <v>7</v>
      </c>
      <c r="V3" s="2"/>
      <c r="W3" s="2"/>
      <c r="BB3" s="2" t="s">
        <v>9</v>
      </c>
    </row>
    <row r="4" spans="1:86" x14ac:dyDescent="0.25">
      <c r="A4" t="s">
        <v>0</v>
      </c>
      <c r="B4" s="3">
        <v>43886</v>
      </c>
      <c r="C4" s="3">
        <f>B4+1</f>
        <v>43887</v>
      </c>
      <c r="D4" s="3">
        <f t="shared" ref="D4:U4" si="0">C4+1</f>
        <v>43888</v>
      </c>
      <c r="E4" s="3">
        <f t="shared" si="0"/>
        <v>43889</v>
      </c>
      <c r="F4" s="3">
        <f t="shared" si="0"/>
        <v>43890</v>
      </c>
      <c r="G4" s="3">
        <f t="shared" si="0"/>
        <v>43891</v>
      </c>
      <c r="H4" s="3">
        <f t="shared" si="0"/>
        <v>43892</v>
      </c>
      <c r="I4" s="3">
        <f t="shared" si="0"/>
        <v>43893</v>
      </c>
      <c r="J4" s="3">
        <f t="shared" si="0"/>
        <v>43894</v>
      </c>
      <c r="K4" s="3">
        <f t="shared" si="0"/>
        <v>43895</v>
      </c>
      <c r="L4" s="3">
        <f t="shared" si="0"/>
        <v>43896</v>
      </c>
      <c r="M4" s="3">
        <f t="shared" si="0"/>
        <v>43897</v>
      </c>
      <c r="N4" s="3">
        <f t="shared" si="0"/>
        <v>43898</v>
      </c>
      <c r="O4" s="3">
        <f t="shared" si="0"/>
        <v>43899</v>
      </c>
      <c r="P4" s="3">
        <f t="shared" si="0"/>
        <v>43900</v>
      </c>
      <c r="Q4" s="3">
        <f t="shared" si="0"/>
        <v>43901</v>
      </c>
      <c r="R4" s="3">
        <f t="shared" si="0"/>
        <v>43902</v>
      </c>
      <c r="S4" s="3">
        <f t="shared" si="0"/>
        <v>43903</v>
      </c>
      <c r="T4" s="3">
        <f t="shared" si="0"/>
        <v>43904</v>
      </c>
      <c r="U4" s="3">
        <f t="shared" si="0"/>
        <v>43905</v>
      </c>
      <c r="V4" s="3">
        <v>43906</v>
      </c>
      <c r="W4" s="3">
        <v>43907</v>
      </c>
      <c r="X4" s="3">
        <v>43908</v>
      </c>
      <c r="Y4" s="3">
        <v>43909</v>
      </c>
      <c r="Z4" s="3">
        <v>43910</v>
      </c>
      <c r="AA4" s="3">
        <v>43911</v>
      </c>
      <c r="AB4" s="3">
        <v>43912</v>
      </c>
      <c r="AC4" s="3">
        <v>43913</v>
      </c>
      <c r="AD4" s="3">
        <v>43914</v>
      </c>
      <c r="AE4" s="3">
        <v>43915</v>
      </c>
      <c r="AF4" s="3">
        <v>43916</v>
      </c>
      <c r="AG4" s="3">
        <v>43917</v>
      </c>
      <c r="AH4" s="3">
        <v>43918</v>
      </c>
      <c r="AI4" s="3">
        <v>43919</v>
      </c>
      <c r="AJ4" s="3">
        <v>43920</v>
      </c>
      <c r="AK4" s="3">
        <v>43921</v>
      </c>
      <c r="AL4" s="3">
        <v>43922</v>
      </c>
      <c r="AM4" s="3">
        <v>43923</v>
      </c>
      <c r="AN4" s="3">
        <v>43924</v>
      </c>
      <c r="AO4" s="3">
        <v>43925</v>
      </c>
      <c r="AP4" s="3">
        <v>43926</v>
      </c>
      <c r="AQ4" s="3">
        <v>43927</v>
      </c>
      <c r="AR4" s="3">
        <v>43928</v>
      </c>
      <c r="AS4" s="3">
        <v>43929</v>
      </c>
      <c r="AT4" s="3">
        <v>43930</v>
      </c>
      <c r="AU4" s="3">
        <v>43931</v>
      </c>
      <c r="AV4" s="3">
        <v>43932</v>
      </c>
      <c r="AW4" s="3">
        <v>43933</v>
      </c>
      <c r="AX4" s="3">
        <v>43934</v>
      </c>
      <c r="AY4" s="3">
        <v>43935</v>
      </c>
      <c r="AZ4" s="3">
        <v>43936</v>
      </c>
      <c r="BA4" s="3">
        <v>43950</v>
      </c>
      <c r="BB4" s="3">
        <v>43964</v>
      </c>
      <c r="BC4" s="3">
        <v>43978</v>
      </c>
      <c r="BD4" s="3">
        <v>43992</v>
      </c>
      <c r="BE4" s="3">
        <v>43999</v>
      </c>
      <c r="BF4" s="3">
        <v>44006</v>
      </c>
      <c r="BG4" s="3">
        <v>44034</v>
      </c>
      <c r="BH4" s="3">
        <v>44052</v>
      </c>
      <c r="BI4" s="1">
        <v>44056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86" x14ac:dyDescent="0.25">
      <c r="A5" t="s">
        <v>1</v>
      </c>
      <c r="B5" s="4">
        <v>1</v>
      </c>
      <c r="C5" s="4">
        <f>B5+1</f>
        <v>2</v>
      </c>
      <c r="D5" s="4">
        <f t="shared" ref="D5:U5" si="1">C5+1</f>
        <v>3</v>
      </c>
      <c r="E5" s="4">
        <f t="shared" si="1"/>
        <v>4</v>
      </c>
      <c r="F5" s="4">
        <f t="shared" si="1"/>
        <v>5</v>
      </c>
      <c r="G5" s="4">
        <f t="shared" si="1"/>
        <v>6</v>
      </c>
      <c r="H5" s="4">
        <f t="shared" si="1"/>
        <v>7</v>
      </c>
      <c r="I5" s="4">
        <f t="shared" si="1"/>
        <v>8</v>
      </c>
      <c r="J5" s="4">
        <f t="shared" si="1"/>
        <v>9</v>
      </c>
      <c r="K5" s="4">
        <f t="shared" si="1"/>
        <v>10</v>
      </c>
      <c r="L5" s="4">
        <f t="shared" si="1"/>
        <v>11</v>
      </c>
      <c r="M5" s="4">
        <f t="shared" si="1"/>
        <v>12</v>
      </c>
      <c r="N5" s="4">
        <f t="shared" si="1"/>
        <v>13</v>
      </c>
      <c r="O5" s="4">
        <f t="shared" si="1"/>
        <v>14</v>
      </c>
      <c r="P5" s="4">
        <f t="shared" si="1"/>
        <v>15</v>
      </c>
      <c r="Q5" s="4">
        <f t="shared" si="1"/>
        <v>16</v>
      </c>
      <c r="R5" s="4">
        <f t="shared" si="1"/>
        <v>17</v>
      </c>
      <c r="S5" s="4">
        <f t="shared" si="1"/>
        <v>18</v>
      </c>
      <c r="T5" s="4">
        <f t="shared" si="1"/>
        <v>19</v>
      </c>
      <c r="U5" s="4">
        <f t="shared" si="1"/>
        <v>20</v>
      </c>
      <c r="V5" s="4">
        <v>21</v>
      </c>
      <c r="W5" s="4">
        <v>22</v>
      </c>
      <c r="X5" s="4">
        <f>U5+(X4-U4)</f>
        <v>23</v>
      </c>
      <c r="Y5" s="4">
        <f t="shared" ref="Y5:AF5" si="2">V5+(Y4-V4)</f>
        <v>24</v>
      </c>
      <c r="Z5" s="4">
        <f t="shared" si="2"/>
        <v>25</v>
      </c>
      <c r="AA5" s="4">
        <f t="shared" si="2"/>
        <v>26</v>
      </c>
      <c r="AB5" s="4">
        <f t="shared" si="2"/>
        <v>27</v>
      </c>
      <c r="AC5" s="4">
        <f t="shared" si="2"/>
        <v>28</v>
      </c>
      <c r="AD5" s="4">
        <f t="shared" si="2"/>
        <v>29</v>
      </c>
      <c r="AE5" s="4">
        <f t="shared" si="2"/>
        <v>30</v>
      </c>
      <c r="AF5" s="4">
        <f t="shared" si="2"/>
        <v>31</v>
      </c>
      <c r="AG5" s="4">
        <f>AD5+(AG4-AD4)</f>
        <v>32</v>
      </c>
      <c r="AH5" s="4">
        <f t="shared" ref="AH5" si="3">AE5+(AH4-AE4)</f>
        <v>33</v>
      </c>
      <c r="AI5" s="4">
        <f t="shared" ref="AI5" si="4">AF5+(AI4-AF4)</f>
        <v>34</v>
      </c>
      <c r="AJ5" s="4">
        <f t="shared" ref="AJ5" si="5">AG5+(AJ4-AG4)</f>
        <v>35</v>
      </c>
      <c r="AK5" s="4">
        <f t="shared" ref="AK5:AL5" si="6">AH5+(AK4-AH4)</f>
        <v>36</v>
      </c>
      <c r="AL5" s="4">
        <f t="shared" si="6"/>
        <v>37</v>
      </c>
      <c r="AM5" s="4">
        <f t="shared" ref="AM5" si="7">AJ5+(AM4-AJ4)</f>
        <v>38</v>
      </c>
      <c r="AN5" s="4">
        <f t="shared" ref="AN5" si="8">AK5+(AN4-AK4)</f>
        <v>39</v>
      </c>
      <c r="AO5" s="4">
        <f t="shared" ref="AO5" si="9">AL5+(AO4-AL4)</f>
        <v>40</v>
      </c>
      <c r="AP5" s="4">
        <f t="shared" ref="AP5" si="10">AM5+(AP4-AM4)</f>
        <v>41</v>
      </c>
      <c r="AQ5" s="4">
        <f t="shared" ref="AQ5" si="11">AN5+(AQ4-AN4)</f>
        <v>42</v>
      </c>
      <c r="AR5" s="4">
        <f t="shared" ref="AR5" si="12">AO5+(AR4-AO4)</f>
        <v>43</v>
      </c>
      <c r="AS5" s="4">
        <f t="shared" ref="AS5" si="13">AP5+(AS4-AP4)</f>
        <v>44</v>
      </c>
      <c r="AT5" s="4">
        <f t="shared" ref="AT5" si="14">AQ5+(AT4-AQ4)</f>
        <v>45</v>
      </c>
      <c r="AU5" s="4">
        <f t="shared" ref="AU5" si="15">AR5+(AU4-AR4)</f>
        <v>46</v>
      </c>
      <c r="AV5" s="4">
        <f t="shared" ref="AV5" si="16">AS5+(AV4-AS4)</f>
        <v>47</v>
      </c>
      <c r="AW5" s="4">
        <f t="shared" ref="AW5" si="17">AT5+(AW4-AT4)</f>
        <v>48</v>
      </c>
      <c r="AX5" s="4">
        <f t="shared" ref="AX5:AY5" si="18">AU5+(AX4-AU4)</f>
        <v>49</v>
      </c>
      <c r="AY5" s="4">
        <f t="shared" si="18"/>
        <v>50</v>
      </c>
      <c r="AZ5" s="4">
        <f>AL5+(AZ4-AL4)</f>
        <v>51</v>
      </c>
      <c r="BA5" s="4">
        <f t="shared" ref="BA5:BF5" si="19">AZ5+(BA4-AZ4)</f>
        <v>65</v>
      </c>
      <c r="BB5" s="4">
        <f t="shared" si="19"/>
        <v>79</v>
      </c>
      <c r="BC5" s="4">
        <f t="shared" si="19"/>
        <v>93</v>
      </c>
      <c r="BD5" s="4">
        <f t="shared" si="19"/>
        <v>107</v>
      </c>
      <c r="BE5" s="4">
        <f t="shared" si="19"/>
        <v>114</v>
      </c>
      <c r="BF5" s="4">
        <f t="shared" si="19"/>
        <v>121</v>
      </c>
      <c r="BG5" s="4">
        <f t="shared" ref="BG5:BI5" si="20">BF5+(BG4-BF4)</f>
        <v>149</v>
      </c>
      <c r="BH5" s="4">
        <f t="shared" si="20"/>
        <v>167</v>
      </c>
      <c r="BI5" s="4">
        <f t="shared" si="20"/>
        <v>171</v>
      </c>
    </row>
    <row r="6" spans="1:86" x14ac:dyDescent="0.25">
      <c r="A6" t="s">
        <v>2</v>
      </c>
      <c r="B6">
        <v>125</v>
      </c>
      <c r="C6">
        <v>128</v>
      </c>
      <c r="D6">
        <v>159</v>
      </c>
      <c r="E6">
        <v>182</v>
      </c>
      <c r="F6">
        <v>237</v>
      </c>
      <c r="G6">
        <v>344</v>
      </c>
      <c r="H6">
        <v>384</v>
      </c>
      <c r="I6">
        <v>482</v>
      </c>
      <c r="J6">
        <v>559</v>
      </c>
      <c r="K6">
        <v>658</v>
      </c>
      <c r="L6">
        <v>739</v>
      </c>
      <c r="M6">
        <v>811</v>
      </c>
      <c r="N6">
        <v>853</v>
      </c>
      <c r="O6">
        <v>928</v>
      </c>
      <c r="P6">
        <v>963</v>
      </c>
      <c r="Q6">
        <v>1035</v>
      </c>
      <c r="R6">
        <v>1123</v>
      </c>
      <c r="S6">
        <v>1133</v>
      </c>
      <c r="T6">
        <v>1276</v>
      </c>
      <c r="U6">
        <v>1320</v>
      </c>
      <c r="V6">
        <v>1362</v>
      </c>
      <c r="W6">
        <v>1418</v>
      </c>
      <c r="X6">
        <v>1445</v>
      </c>
      <c r="Y6">
        <v>1528</v>
      </c>
      <c r="Z6">
        <v>1597</v>
      </c>
      <c r="AA6">
        <v>1693</v>
      </c>
      <c r="AB6">
        <v>1772</v>
      </c>
      <c r="AC6">
        <v>1817</v>
      </c>
      <c r="AD6">
        <v>1860</v>
      </c>
      <c r="AE6">
        <v>1884</v>
      </c>
      <c r="AF6">
        <v>1968</v>
      </c>
      <c r="AG6">
        <v>2006</v>
      </c>
      <c r="AH6">
        <v>2029</v>
      </c>
      <c r="AI6" s="63">
        <v>2060</v>
      </c>
      <c r="AJ6">
        <v>2087</v>
      </c>
      <c r="AK6">
        <v>2116</v>
      </c>
      <c r="AL6">
        <v>2157</v>
      </c>
      <c r="AM6">
        <v>2189</v>
      </c>
      <c r="AN6">
        <v>2214</v>
      </c>
      <c r="AO6">
        <v>2238</v>
      </c>
      <c r="AP6">
        <v>2255</v>
      </c>
      <c r="AQ6">
        <v>2278</v>
      </c>
      <c r="AR6">
        <v>2321</v>
      </c>
      <c r="AS6">
        <v>2347</v>
      </c>
      <c r="AT6">
        <v>2376</v>
      </c>
      <c r="AU6">
        <v>2419</v>
      </c>
      <c r="AV6">
        <v>2472</v>
      </c>
      <c r="AW6">
        <v>2573</v>
      </c>
      <c r="AX6">
        <v>2559</v>
      </c>
      <c r="AY6">
        <v>2569</v>
      </c>
      <c r="AZ6">
        <v>2587</v>
      </c>
      <c r="BA6">
        <v>2959</v>
      </c>
      <c r="BB6">
        <v>3301</v>
      </c>
      <c r="BC6">
        <v>3434</v>
      </c>
      <c r="BD6">
        <v>3515</v>
      </c>
      <c r="BE6">
        <v>3552</v>
      </c>
      <c r="BF6">
        <v>3565</v>
      </c>
      <c r="BG6">
        <v>3622</v>
      </c>
      <c r="BH6">
        <v>3645</v>
      </c>
    </row>
    <row r="7" spans="1:86" x14ac:dyDescent="0.25">
      <c r="A7" t="s">
        <v>3</v>
      </c>
      <c r="B7">
        <v>18</v>
      </c>
      <c r="C7">
        <v>20</v>
      </c>
      <c r="D7">
        <v>72</v>
      </c>
      <c r="E7">
        <v>103</v>
      </c>
      <c r="F7">
        <v>110</v>
      </c>
      <c r="G7">
        <v>209</v>
      </c>
      <c r="H7">
        <v>243</v>
      </c>
      <c r="I7">
        <v>372</v>
      </c>
      <c r="J7">
        <v>423</v>
      </c>
      <c r="K7">
        <v>537</v>
      </c>
      <c r="L7">
        <v>623</v>
      </c>
      <c r="M7">
        <v>761</v>
      </c>
      <c r="N7">
        <v>997</v>
      </c>
      <c r="O7">
        <v>1245</v>
      </c>
      <c r="P7">
        <v>1472</v>
      </c>
      <c r="Q7">
        <v>1815</v>
      </c>
      <c r="R7">
        <v>2136</v>
      </c>
      <c r="S7">
        <v>2368</v>
      </c>
      <c r="T7">
        <v>2864</v>
      </c>
      <c r="U7">
        <v>3416</v>
      </c>
      <c r="V7">
        <v>3760</v>
      </c>
      <c r="W7">
        <v>3993</v>
      </c>
      <c r="X7">
        <v>4305</v>
      </c>
      <c r="Y7">
        <v>4645</v>
      </c>
      <c r="Z7">
        <v>5154</v>
      </c>
      <c r="AA7">
        <v>5869</v>
      </c>
      <c r="AB7">
        <v>6216</v>
      </c>
      <c r="AC7">
        <v>6471</v>
      </c>
      <c r="AD7">
        <v>6728</v>
      </c>
      <c r="AE7">
        <v>7072</v>
      </c>
      <c r="AF7">
        <v>7458</v>
      </c>
      <c r="AG7">
        <v>8060</v>
      </c>
      <c r="AH7">
        <v>8349</v>
      </c>
      <c r="AI7" s="63">
        <v>8500</v>
      </c>
      <c r="AJ7">
        <v>8664</v>
      </c>
      <c r="AK7">
        <v>8803</v>
      </c>
      <c r="AL7">
        <v>9039</v>
      </c>
      <c r="AM7">
        <v>9171</v>
      </c>
      <c r="AN7">
        <v>9315</v>
      </c>
      <c r="AO7">
        <v>9588</v>
      </c>
      <c r="AP7">
        <v>9712</v>
      </c>
      <c r="AQ7">
        <v>9815</v>
      </c>
      <c r="AR7">
        <v>9868</v>
      </c>
      <c r="AS7">
        <v>9931</v>
      </c>
      <c r="AT7">
        <v>10043</v>
      </c>
      <c r="AU7">
        <v>10151</v>
      </c>
      <c r="AV7">
        <v>10258</v>
      </c>
      <c r="AW7">
        <v>10309</v>
      </c>
      <c r="AX7">
        <v>10391</v>
      </c>
      <c r="AY7">
        <v>10426</v>
      </c>
      <c r="AZ7">
        <v>10472</v>
      </c>
      <c r="BA7">
        <v>11291</v>
      </c>
      <c r="BB7">
        <v>12318</v>
      </c>
      <c r="BC7">
        <v>13175</v>
      </c>
      <c r="BD7">
        <v>13671</v>
      </c>
      <c r="BE7">
        <v>13978</v>
      </c>
      <c r="BF7">
        <v>14192</v>
      </c>
      <c r="BG7">
        <v>14872</v>
      </c>
      <c r="BH7">
        <v>15114</v>
      </c>
    </row>
    <row r="8" spans="1:86" x14ac:dyDescent="0.25">
      <c r="A8" t="s">
        <v>72</v>
      </c>
      <c r="B8">
        <v>8</v>
      </c>
      <c r="C8">
        <v>8</v>
      </c>
      <c r="D8">
        <v>15</v>
      </c>
      <c r="E8">
        <v>29</v>
      </c>
      <c r="F8">
        <v>30</v>
      </c>
      <c r="G8">
        <v>46</v>
      </c>
      <c r="H8">
        <v>58</v>
      </c>
      <c r="I8">
        <v>93</v>
      </c>
      <c r="J8">
        <v>145</v>
      </c>
      <c r="K8">
        <v>197</v>
      </c>
      <c r="L8">
        <v>267</v>
      </c>
      <c r="M8">
        <v>361</v>
      </c>
      <c r="N8">
        <v>406</v>
      </c>
      <c r="O8">
        <v>506</v>
      </c>
      <c r="P8">
        <v>592</v>
      </c>
      <c r="Q8">
        <v>925</v>
      </c>
      <c r="R8">
        <v>1146</v>
      </c>
      <c r="S8">
        <v>1307</v>
      </c>
      <c r="T8">
        <v>1551</v>
      </c>
      <c r="U8">
        <v>1750</v>
      </c>
      <c r="V8">
        <v>1983</v>
      </c>
      <c r="W8">
        <v>2326</v>
      </c>
      <c r="X8" s="7">
        <v>2644</v>
      </c>
      <c r="Y8" s="7">
        <v>3278</v>
      </c>
      <c r="Z8" s="7">
        <v>3804</v>
      </c>
      <c r="AA8" s="7">
        <v>4672</v>
      </c>
      <c r="AB8" s="7">
        <v>5096</v>
      </c>
      <c r="AC8" s="7">
        <v>5326</v>
      </c>
      <c r="AD8" s="7">
        <v>5701</v>
      </c>
      <c r="AE8" s="7">
        <v>6074</v>
      </c>
      <c r="AF8" s="7">
        <v>6922</v>
      </c>
      <c r="AG8" s="7">
        <v>7469</v>
      </c>
      <c r="AH8" s="7">
        <v>7783</v>
      </c>
      <c r="AI8" s="64">
        <v>8200</v>
      </c>
      <c r="AJ8" s="7">
        <v>8676</v>
      </c>
      <c r="AK8" s="7">
        <v>8911</v>
      </c>
      <c r="AL8" s="7">
        <v>9522</v>
      </c>
      <c r="AM8" s="7">
        <v>10004</v>
      </c>
      <c r="AN8" s="7">
        <v>10391</v>
      </c>
      <c r="AO8" s="7">
        <v>10819</v>
      </c>
      <c r="AP8" s="7">
        <v>11230</v>
      </c>
      <c r="AQ8" s="7">
        <v>11538</v>
      </c>
      <c r="AR8" s="7">
        <v>11787</v>
      </c>
      <c r="AS8" s="7">
        <v>12039</v>
      </c>
      <c r="AT8" s="7">
        <v>12479</v>
      </c>
      <c r="AU8" s="7">
        <v>12748</v>
      </c>
      <c r="AV8" s="7">
        <v>13268</v>
      </c>
      <c r="AW8" s="7">
        <v>13680</v>
      </c>
      <c r="AX8" s="7">
        <v>14161</v>
      </c>
      <c r="AY8" s="7">
        <v>14350</v>
      </c>
      <c r="AZ8" s="7">
        <v>14675</v>
      </c>
      <c r="BA8" s="7">
        <v>19121</v>
      </c>
      <c r="BB8" s="7">
        <v>21731</v>
      </c>
      <c r="BC8" s="7">
        <v>22832</v>
      </c>
      <c r="BD8" s="7">
        <v>23510</v>
      </c>
      <c r="BE8" s="7">
        <v>23966</v>
      </c>
      <c r="BF8" s="7">
        <v>24239</v>
      </c>
      <c r="BG8" s="7">
        <v>24744</v>
      </c>
      <c r="BH8" s="7">
        <v>25075</v>
      </c>
      <c r="BI8" s="7">
        <v>25157</v>
      </c>
    </row>
    <row r="9" spans="1:86" x14ac:dyDescent="0.25">
      <c r="A9" t="s">
        <v>164</v>
      </c>
      <c r="B9">
        <v>240</v>
      </c>
      <c r="C9">
        <f>B9+C17</f>
        <v>258</v>
      </c>
      <c r="D9">
        <f t="shared" ref="D9:X9" si="21">C9+D17</f>
        <v>403</v>
      </c>
      <c r="E9">
        <f t="shared" si="21"/>
        <v>531</v>
      </c>
      <c r="F9">
        <f t="shared" si="21"/>
        <v>615</v>
      </c>
      <c r="G9">
        <f t="shared" si="21"/>
        <v>984</v>
      </c>
      <c r="H9">
        <f t="shared" si="21"/>
        <v>1254</v>
      </c>
      <c r="I9">
        <f t="shared" si="21"/>
        <v>1520</v>
      </c>
      <c r="J9">
        <f t="shared" si="21"/>
        <v>1820</v>
      </c>
      <c r="K9">
        <f t="shared" si="21"/>
        <v>2251</v>
      </c>
      <c r="L9">
        <f t="shared" si="21"/>
        <v>2612</v>
      </c>
      <c r="M9">
        <f t="shared" si="21"/>
        <v>3420</v>
      </c>
      <c r="N9">
        <f t="shared" si="21"/>
        <v>4189</v>
      </c>
      <c r="O9">
        <f t="shared" si="21"/>
        <v>5469</v>
      </c>
      <c r="P9">
        <f t="shared" si="21"/>
        <v>5791</v>
      </c>
      <c r="Q9">
        <f t="shared" si="21"/>
        <v>7280</v>
      </c>
      <c r="R9">
        <f t="shared" si="21"/>
        <v>8725</v>
      </c>
      <c r="S9">
        <f t="shared" si="21"/>
        <v>9820</v>
      </c>
      <c r="T9">
        <f t="shared" si="21"/>
        <v>11685</v>
      </c>
      <c r="U9">
        <f t="shared" si="21"/>
        <v>13272</v>
      </c>
      <c r="V9">
        <f t="shared" si="21"/>
        <v>14649</v>
      </c>
      <c r="W9">
        <f t="shared" si="21"/>
        <v>16220</v>
      </c>
      <c r="X9">
        <f t="shared" si="21"/>
        <v>17713</v>
      </c>
      <c r="Y9">
        <v>19884</v>
      </c>
      <c r="Z9">
        <v>22264</v>
      </c>
      <c r="AA9">
        <v>25515</v>
      </c>
      <c r="AB9">
        <v>27206</v>
      </c>
      <c r="AC9">
        <v>28761</v>
      </c>
      <c r="AD9">
        <v>30703</v>
      </c>
      <c r="AE9">
        <v>32346</v>
      </c>
      <c r="AF9">
        <v>34889</v>
      </c>
      <c r="AG9">
        <v>37298</v>
      </c>
      <c r="AH9">
        <v>39415</v>
      </c>
      <c r="AI9" s="63">
        <v>40800</v>
      </c>
      <c r="AJ9">
        <v>42161</v>
      </c>
      <c r="AK9">
        <v>43208</v>
      </c>
      <c r="AL9">
        <v>44773</v>
      </c>
      <c r="AM9">
        <v>46065</v>
      </c>
      <c r="AN9">
        <v>47520</v>
      </c>
      <c r="AO9">
        <v>49118</v>
      </c>
      <c r="AP9">
        <v>50455</v>
      </c>
      <c r="AQ9">
        <v>51534</v>
      </c>
      <c r="AR9">
        <v>52325</v>
      </c>
      <c r="AS9">
        <v>53414</v>
      </c>
      <c r="AT9">
        <v>54802</v>
      </c>
      <c r="AU9">
        <v>56048</v>
      </c>
      <c r="AV9">
        <v>57592</v>
      </c>
      <c r="AW9">
        <v>59052</v>
      </c>
      <c r="AX9">
        <v>60314</v>
      </c>
      <c r="AY9">
        <v>61326</v>
      </c>
      <c r="AZ9">
        <v>62153</v>
      </c>
      <c r="BA9">
        <v>75134</v>
      </c>
      <c r="BB9">
        <v>83298</v>
      </c>
      <c r="BC9">
        <v>87801</v>
      </c>
      <c r="BD9">
        <v>90680</v>
      </c>
      <c r="BE9">
        <v>92302</v>
      </c>
      <c r="BF9">
        <v>93261</v>
      </c>
      <c r="BG9">
        <v>95633</v>
      </c>
      <c r="BH9">
        <v>96853</v>
      </c>
    </row>
    <row r="11" spans="1:86" x14ac:dyDescent="0.25">
      <c r="A11" s="5" t="s">
        <v>11</v>
      </c>
    </row>
    <row r="12" spans="1:86" x14ac:dyDescent="0.25">
      <c r="A12" t="str">
        <f>A4</f>
        <v>Datum</v>
      </c>
      <c r="B12" s="3">
        <f>B4</f>
        <v>43886</v>
      </c>
      <c r="C12" s="3">
        <f t="shared" ref="C12:BH12" si="22">C4</f>
        <v>43887</v>
      </c>
      <c r="D12" s="3">
        <f t="shared" si="22"/>
        <v>43888</v>
      </c>
      <c r="E12" s="3">
        <f t="shared" si="22"/>
        <v>43889</v>
      </c>
      <c r="F12" s="3">
        <f t="shared" si="22"/>
        <v>43890</v>
      </c>
      <c r="G12" s="3">
        <f t="shared" si="22"/>
        <v>43891</v>
      </c>
      <c r="H12" s="3">
        <f t="shared" si="22"/>
        <v>43892</v>
      </c>
      <c r="I12" s="3">
        <f t="shared" si="22"/>
        <v>43893</v>
      </c>
      <c r="J12" s="3">
        <f t="shared" si="22"/>
        <v>43894</v>
      </c>
      <c r="K12" s="3">
        <f t="shared" si="22"/>
        <v>43895</v>
      </c>
      <c r="L12" s="3">
        <f t="shared" si="22"/>
        <v>43896</v>
      </c>
      <c r="M12" s="3">
        <f t="shared" si="22"/>
        <v>43897</v>
      </c>
      <c r="N12" s="3">
        <f t="shared" si="22"/>
        <v>43898</v>
      </c>
      <c r="O12" s="3">
        <f t="shared" si="22"/>
        <v>43899</v>
      </c>
      <c r="P12" s="3">
        <f t="shared" si="22"/>
        <v>43900</v>
      </c>
      <c r="Q12" s="3">
        <f t="shared" si="22"/>
        <v>43901</v>
      </c>
      <c r="R12" s="3">
        <f t="shared" si="22"/>
        <v>43902</v>
      </c>
      <c r="S12" s="3">
        <f t="shared" si="22"/>
        <v>43903</v>
      </c>
      <c r="T12" s="3">
        <f t="shared" si="22"/>
        <v>43904</v>
      </c>
      <c r="U12" s="3">
        <f t="shared" si="22"/>
        <v>43905</v>
      </c>
      <c r="V12" s="3">
        <f t="shared" si="22"/>
        <v>43906</v>
      </c>
      <c r="W12" s="3">
        <f t="shared" si="22"/>
        <v>43907</v>
      </c>
      <c r="X12" s="3">
        <f t="shared" si="22"/>
        <v>43908</v>
      </c>
      <c r="Y12" s="3">
        <f t="shared" ref="Y12:AI12" si="23">Y4</f>
        <v>43909</v>
      </c>
      <c r="Z12" s="3">
        <f t="shared" si="23"/>
        <v>43910</v>
      </c>
      <c r="AA12" s="3">
        <f t="shared" si="23"/>
        <v>43911</v>
      </c>
      <c r="AB12" s="3">
        <f t="shared" si="23"/>
        <v>43912</v>
      </c>
      <c r="AC12" s="3">
        <f t="shared" si="23"/>
        <v>43913</v>
      </c>
      <c r="AD12" s="3">
        <f t="shared" si="23"/>
        <v>43914</v>
      </c>
      <c r="AE12" s="3">
        <f t="shared" si="23"/>
        <v>43915</v>
      </c>
      <c r="AF12" s="3">
        <f t="shared" si="23"/>
        <v>43916</v>
      </c>
      <c r="AG12" s="3">
        <f t="shared" si="23"/>
        <v>43917</v>
      </c>
      <c r="AH12" s="3">
        <f t="shared" si="23"/>
        <v>43918</v>
      </c>
      <c r="AI12" s="3">
        <f t="shared" si="23"/>
        <v>43919</v>
      </c>
      <c r="AJ12" s="3">
        <f t="shared" ref="AJ12:AZ12" si="24">AJ4</f>
        <v>43920</v>
      </c>
      <c r="AK12" s="3">
        <f t="shared" si="24"/>
        <v>43921</v>
      </c>
      <c r="AL12" s="3">
        <f t="shared" si="24"/>
        <v>43922</v>
      </c>
      <c r="AM12" s="3">
        <f t="shared" si="24"/>
        <v>43923</v>
      </c>
      <c r="AN12" s="3">
        <f t="shared" si="24"/>
        <v>43924</v>
      </c>
      <c r="AO12" s="3">
        <f t="shared" si="24"/>
        <v>43925</v>
      </c>
      <c r="AP12" s="3">
        <f t="shared" si="24"/>
        <v>43926</v>
      </c>
      <c r="AQ12" s="3">
        <f t="shared" si="24"/>
        <v>43927</v>
      </c>
      <c r="AR12" s="3">
        <f t="shared" si="24"/>
        <v>43928</v>
      </c>
      <c r="AS12" s="3">
        <f t="shared" si="24"/>
        <v>43929</v>
      </c>
      <c r="AT12" s="3">
        <f t="shared" si="24"/>
        <v>43930</v>
      </c>
      <c r="AU12" s="3">
        <f t="shared" si="24"/>
        <v>43931</v>
      </c>
      <c r="AV12" s="3">
        <f t="shared" si="24"/>
        <v>43932</v>
      </c>
      <c r="AW12" s="3">
        <f t="shared" si="24"/>
        <v>43933</v>
      </c>
      <c r="AX12" s="3">
        <f t="shared" si="24"/>
        <v>43934</v>
      </c>
      <c r="AY12" s="3">
        <f t="shared" si="24"/>
        <v>43935</v>
      </c>
      <c r="AZ12" s="3">
        <f t="shared" si="24"/>
        <v>43936</v>
      </c>
      <c r="BA12" s="3">
        <f t="shared" si="22"/>
        <v>43950</v>
      </c>
      <c r="BB12" s="3">
        <f t="shared" si="22"/>
        <v>43964</v>
      </c>
      <c r="BC12" s="3">
        <f t="shared" si="22"/>
        <v>43978</v>
      </c>
      <c r="BD12" s="3">
        <f t="shared" si="22"/>
        <v>43992</v>
      </c>
      <c r="BE12" s="3">
        <f t="shared" si="22"/>
        <v>43999</v>
      </c>
      <c r="BF12" s="3">
        <f t="shared" si="22"/>
        <v>44006</v>
      </c>
      <c r="BG12" s="3">
        <f t="shared" si="22"/>
        <v>44034</v>
      </c>
      <c r="BH12" s="3">
        <f t="shared" si="22"/>
        <v>44052</v>
      </c>
    </row>
    <row r="13" spans="1:86" x14ac:dyDescent="0.25">
      <c r="A13" t="str">
        <f t="shared" ref="A13:A15" si="25">A5</f>
        <v>Tag ab 25.2.</v>
      </c>
      <c r="B13" s="6">
        <f>B5</f>
        <v>1</v>
      </c>
      <c r="C13" s="6">
        <f t="shared" ref="C13:BH13" si="26">C5</f>
        <v>2</v>
      </c>
      <c r="D13" s="6">
        <f t="shared" si="26"/>
        <v>3</v>
      </c>
      <c r="E13" s="6">
        <f t="shared" si="26"/>
        <v>4</v>
      </c>
      <c r="F13" s="6">
        <f t="shared" si="26"/>
        <v>5</v>
      </c>
      <c r="G13" s="6">
        <f t="shared" si="26"/>
        <v>6</v>
      </c>
      <c r="H13" s="6">
        <f t="shared" si="26"/>
        <v>7</v>
      </c>
      <c r="I13" s="6">
        <f t="shared" si="26"/>
        <v>8</v>
      </c>
      <c r="J13" s="6">
        <f t="shared" si="26"/>
        <v>9</v>
      </c>
      <c r="K13" s="6">
        <f t="shared" si="26"/>
        <v>10</v>
      </c>
      <c r="L13" s="6">
        <f t="shared" si="26"/>
        <v>11</v>
      </c>
      <c r="M13" s="6">
        <f t="shared" si="26"/>
        <v>12</v>
      </c>
      <c r="N13" s="6">
        <f t="shared" si="26"/>
        <v>13</v>
      </c>
      <c r="O13" s="6">
        <f t="shared" si="26"/>
        <v>14</v>
      </c>
      <c r="P13" s="6">
        <f t="shared" si="26"/>
        <v>15</v>
      </c>
      <c r="Q13" s="6">
        <f t="shared" si="26"/>
        <v>16</v>
      </c>
      <c r="R13" s="6">
        <f t="shared" si="26"/>
        <v>17</v>
      </c>
      <c r="S13" s="6">
        <f t="shared" si="26"/>
        <v>18</v>
      </c>
      <c r="T13" s="6">
        <f t="shared" si="26"/>
        <v>19</v>
      </c>
      <c r="U13" s="6">
        <f t="shared" si="26"/>
        <v>20</v>
      </c>
      <c r="V13" s="6">
        <f t="shared" si="26"/>
        <v>21</v>
      </c>
      <c r="W13" s="6">
        <f t="shared" si="26"/>
        <v>22</v>
      </c>
      <c r="X13" s="6">
        <f t="shared" si="26"/>
        <v>23</v>
      </c>
      <c r="Y13" s="6">
        <f t="shared" ref="Y13:AI13" si="27">Y5</f>
        <v>24</v>
      </c>
      <c r="Z13" s="6">
        <f t="shared" si="27"/>
        <v>25</v>
      </c>
      <c r="AA13" s="6">
        <f t="shared" si="27"/>
        <v>26</v>
      </c>
      <c r="AB13" s="6">
        <f t="shared" si="27"/>
        <v>27</v>
      </c>
      <c r="AC13" s="6">
        <f t="shared" si="27"/>
        <v>28</v>
      </c>
      <c r="AD13" s="6">
        <f t="shared" si="27"/>
        <v>29</v>
      </c>
      <c r="AE13" s="6">
        <f t="shared" si="27"/>
        <v>30</v>
      </c>
      <c r="AF13" s="6">
        <f t="shared" si="27"/>
        <v>31</v>
      </c>
      <c r="AG13" s="6">
        <f t="shared" si="27"/>
        <v>32</v>
      </c>
      <c r="AH13" s="6">
        <f t="shared" si="27"/>
        <v>33</v>
      </c>
      <c r="AI13" s="6">
        <f t="shared" si="27"/>
        <v>34</v>
      </c>
      <c r="AJ13" s="6">
        <f t="shared" ref="AJ13:AZ13" si="28">AJ5</f>
        <v>35</v>
      </c>
      <c r="AK13" s="6">
        <f t="shared" si="28"/>
        <v>36</v>
      </c>
      <c r="AL13" s="6">
        <f t="shared" si="28"/>
        <v>37</v>
      </c>
      <c r="AM13" s="6">
        <f t="shared" si="28"/>
        <v>38</v>
      </c>
      <c r="AN13" s="6">
        <f t="shared" si="28"/>
        <v>39</v>
      </c>
      <c r="AO13" s="6">
        <f t="shared" si="28"/>
        <v>40</v>
      </c>
      <c r="AP13" s="6">
        <f t="shared" si="28"/>
        <v>41</v>
      </c>
      <c r="AQ13" s="6">
        <f t="shared" si="28"/>
        <v>42</v>
      </c>
      <c r="AR13" s="6">
        <f t="shared" si="28"/>
        <v>43</v>
      </c>
      <c r="AS13" s="6">
        <f t="shared" si="28"/>
        <v>44</v>
      </c>
      <c r="AT13" s="6">
        <f t="shared" si="28"/>
        <v>45</v>
      </c>
      <c r="AU13" s="6">
        <f t="shared" si="28"/>
        <v>46</v>
      </c>
      <c r="AV13" s="6">
        <f t="shared" si="28"/>
        <v>47</v>
      </c>
      <c r="AW13" s="6">
        <f t="shared" si="28"/>
        <v>48</v>
      </c>
      <c r="AX13" s="6">
        <f t="shared" si="28"/>
        <v>49</v>
      </c>
      <c r="AY13" s="6">
        <f t="shared" si="28"/>
        <v>50</v>
      </c>
      <c r="AZ13" s="6">
        <f t="shared" si="28"/>
        <v>51</v>
      </c>
      <c r="BA13" s="6">
        <f t="shared" si="26"/>
        <v>65</v>
      </c>
      <c r="BB13" s="6">
        <f t="shared" si="26"/>
        <v>79</v>
      </c>
      <c r="BC13" s="6">
        <f t="shared" si="26"/>
        <v>93</v>
      </c>
      <c r="BD13" s="6">
        <f t="shared" si="26"/>
        <v>107</v>
      </c>
      <c r="BE13" s="6">
        <f t="shared" si="26"/>
        <v>114</v>
      </c>
      <c r="BF13" s="6">
        <f t="shared" si="26"/>
        <v>121</v>
      </c>
      <c r="BG13" s="6">
        <f t="shared" si="26"/>
        <v>149</v>
      </c>
      <c r="BH13" s="6">
        <f t="shared" si="26"/>
        <v>167</v>
      </c>
    </row>
    <row r="14" spans="1:86" x14ac:dyDescent="0.25">
      <c r="A14" t="str">
        <f t="shared" si="25"/>
        <v>Lodi</v>
      </c>
      <c r="C14">
        <f>C6-B6</f>
        <v>3</v>
      </c>
      <c r="D14">
        <f t="shared" ref="D14:U14" si="29">D6-C6</f>
        <v>31</v>
      </c>
      <c r="E14">
        <f t="shared" si="29"/>
        <v>23</v>
      </c>
      <c r="F14">
        <f t="shared" si="29"/>
        <v>55</v>
      </c>
      <c r="G14">
        <f t="shared" si="29"/>
        <v>107</v>
      </c>
      <c r="H14">
        <f t="shared" si="29"/>
        <v>40</v>
      </c>
      <c r="I14">
        <f t="shared" si="29"/>
        <v>98</v>
      </c>
      <c r="J14">
        <f t="shared" si="29"/>
        <v>77</v>
      </c>
      <c r="K14">
        <f t="shared" si="29"/>
        <v>99</v>
      </c>
      <c r="L14">
        <f t="shared" si="29"/>
        <v>81</v>
      </c>
      <c r="M14">
        <f t="shared" si="29"/>
        <v>72</v>
      </c>
      <c r="N14">
        <f t="shared" si="29"/>
        <v>42</v>
      </c>
      <c r="O14">
        <f t="shared" si="29"/>
        <v>75</v>
      </c>
      <c r="P14">
        <f t="shared" si="29"/>
        <v>35</v>
      </c>
      <c r="Q14">
        <f t="shared" si="29"/>
        <v>72</v>
      </c>
      <c r="R14">
        <f t="shared" si="29"/>
        <v>88</v>
      </c>
      <c r="S14">
        <f t="shared" si="29"/>
        <v>10</v>
      </c>
      <c r="T14">
        <f t="shared" si="29"/>
        <v>143</v>
      </c>
      <c r="U14">
        <f t="shared" si="29"/>
        <v>44</v>
      </c>
      <c r="V14">
        <f t="shared" ref="V14:V15" si="30">V6-U6</f>
        <v>42</v>
      </c>
      <c r="W14">
        <f t="shared" ref="W14:W15" si="31">W6-V6</f>
        <v>56</v>
      </c>
      <c r="X14">
        <f>X6-U6</f>
        <v>125</v>
      </c>
      <c r="Y14">
        <f t="shared" ref="Y14:AI14" si="32">Y6-V6</f>
        <v>166</v>
      </c>
      <c r="Z14">
        <f t="shared" si="32"/>
        <v>179</v>
      </c>
      <c r="AA14">
        <f t="shared" si="32"/>
        <v>248</v>
      </c>
      <c r="AB14">
        <f t="shared" si="32"/>
        <v>244</v>
      </c>
      <c r="AC14">
        <f t="shared" si="32"/>
        <v>220</v>
      </c>
      <c r="AD14">
        <f t="shared" si="32"/>
        <v>167</v>
      </c>
      <c r="AE14">
        <f t="shared" si="32"/>
        <v>112</v>
      </c>
      <c r="AF14">
        <f t="shared" si="32"/>
        <v>151</v>
      </c>
      <c r="AG14">
        <f t="shared" si="32"/>
        <v>146</v>
      </c>
      <c r="AH14">
        <f t="shared" si="32"/>
        <v>145</v>
      </c>
      <c r="AI14">
        <f t="shared" si="32"/>
        <v>92</v>
      </c>
      <c r="AJ14">
        <f t="shared" ref="AJ14:AJ15" si="33">AJ6-AG6</f>
        <v>81</v>
      </c>
      <c r="AK14">
        <f t="shared" ref="AK14:AK15" si="34">AK6-AH6</f>
        <v>87</v>
      </c>
      <c r="AL14">
        <f t="shared" ref="AL14:AL15" si="35">AL6-AI6</f>
        <v>97</v>
      </c>
      <c r="AM14">
        <f t="shared" ref="AM14:AM15" si="36">AM6-AJ6</f>
        <v>102</v>
      </c>
      <c r="AN14">
        <f t="shared" ref="AN14:AN15" si="37">AN6-AK6</f>
        <v>98</v>
      </c>
      <c r="AO14">
        <f t="shared" ref="AO14:AO15" si="38">AO6-AL6</f>
        <v>81</v>
      </c>
      <c r="AP14">
        <f t="shared" ref="AP14:AP15" si="39">AP6-AM6</f>
        <v>66</v>
      </c>
      <c r="AQ14">
        <f t="shared" ref="AQ14:AQ15" si="40">AQ6-AN6</f>
        <v>64</v>
      </c>
      <c r="AR14">
        <f t="shared" ref="AR14:AR15" si="41">AR6-AO6</f>
        <v>83</v>
      </c>
      <c r="AS14">
        <f t="shared" ref="AS14:AS15" si="42">AS6-AP6</f>
        <v>92</v>
      </c>
      <c r="AT14">
        <f t="shared" ref="AT14:AT15" si="43">AT6-AQ6</f>
        <v>98</v>
      </c>
      <c r="AU14">
        <f t="shared" ref="AU14:AU15" si="44">AU6-AR6</f>
        <v>98</v>
      </c>
      <c r="AV14">
        <f t="shared" ref="AV14:AV15" si="45">AV6-AS6</f>
        <v>125</v>
      </c>
      <c r="AW14">
        <f t="shared" ref="AW14:AW15" si="46">AW6-AT6</f>
        <v>197</v>
      </c>
      <c r="AX14">
        <f t="shared" ref="AX14:AX15" si="47">AX6-AU6</f>
        <v>140</v>
      </c>
      <c r="AY14">
        <f t="shared" ref="AY14:AY15" si="48">AY6-AV6</f>
        <v>97</v>
      </c>
      <c r="AZ14">
        <f t="shared" ref="AZ14:AZ15" si="49">AZ6-AW6</f>
        <v>14</v>
      </c>
      <c r="BA14" s="32">
        <f t="shared" ref="BA14:BC14" si="50">(BA6-AZ6)/(BA4-AZ4)</f>
        <v>26.571428571428573</v>
      </c>
      <c r="BB14" s="32">
        <f t="shared" si="50"/>
        <v>24.428571428571427</v>
      </c>
      <c r="BC14" s="32">
        <f t="shared" si="50"/>
        <v>9.5</v>
      </c>
      <c r="BD14" s="32">
        <f t="shared" ref="BD14:BH14" si="51">(BD6-BC6)/(BD4-BC4)</f>
        <v>5.7857142857142856</v>
      </c>
      <c r="BE14" s="32">
        <f t="shared" si="51"/>
        <v>5.2857142857142856</v>
      </c>
      <c r="BF14" s="32">
        <f t="shared" si="51"/>
        <v>1.8571428571428572</v>
      </c>
      <c r="BG14" s="32">
        <f t="shared" si="51"/>
        <v>2.0357142857142856</v>
      </c>
      <c r="BH14" s="32">
        <f t="shared" si="51"/>
        <v>1.2777777777777777</v>
      </c>
    </row>
    <row r="15" spans="1:86" x14ac:dyDescent="0.25">
      <c r="A15" t="str">
        <f t="shared" si="25"/>
        <v>Bergamo</v>
      </c>
      <c r="C15">
        <f>C7-B7</f>
        <v>2</v>
      </c>
      <c r="D15">
        <f t="shared" ref="D15:U15" si="52">D7-C7</f>
        <v>52</v>
      </c>
      <c r="E15">
        <f t="shared" si="52"/>
        <v>31</v>
      </c>
      <c r="F15">
        <f t="shared" si="52"/>
        <v>7</v>
      </c>
      <c r="G15">
        <f t="shared" si="52"/>
        <v>99</v>
      </c>
      <c r="H15">
        <f t="shared" si="52"/>
        <v>34</v>
      </c>
      <c r="I15">
        <f t="shared" si="52"/>
        <v>129</v>
      </c>
      <c r="J15">
        <f t="shared" si="52"/>
        <v>51</v>
      </c>
      <c r="K15">
        <f t="shared" si="52"/>
        <v>114</v>
      </c>
      <c r="L15">
        <f t="shared" si="52"/>
        <v>86</v>
      </c>
      <c r="M15">
        <f t="shared" si="52"/>
        <v>138</v>
      </c>
      <c r="N15">
        <f t="shared" si="52"/>
        <v>236</v>
      </c>
      <c r="O15">
        <f t="shared" si="52"/>
        <v>248</v>
      </c>
      <c r="P15">
        <f t="shared" si="52"/>
        <v>227</v>
      </c>
      <c r="Q15">
        <f t="shared" si="52"/>
        <v>343</v>
      </c>
      <c r="R15">
        <f t="shared" si="52"/>
        <v>321</v>
      </c>
      <c r="S15">
        <f t="shared" si="52"/>
        <v>232</v>
      </c>
      <c r="T15">
        <f t="shared" si="52"/>
        <v>496</v>
      </c>
      <c r="U15">
        <f t="shared" si="52"/>
        <v>552</v>
      </c>
      <c r="V15">
        <f t="shared" si="30"/>
        <v>344</v>
      </c>
      <c r="W15">
        <f t="shared" si="31"/>
        <v>233</v>
      </c>
      <c r="X15">
        <f>X7-U7</f>
        <v>889</v>
      </c>
      <c r="Y15">
        <f t="shared" ref="Y15:AI15" si="53">Y7-V7</f>
        <v>885</v>
      </c>
      <c r="Z15">
        <f t="shared" si="53"/>
        <v>1161</v>
      </c>
      <c r="AA15">
        <f t="shared" si="53"/>
        <v>1564</v>
      </c>
      <c r="AB15">
        <f t="shared" si="53"/>
        <v>1571</v>
      </c>
      <c r="AC15">
        <f t="shared" si="53"/>
        <v>1317</v>
      </c>
      <c r="AD15">
        <f t="shared" si="53"/>
        <v>859</v>
      </c>
      <c r="AE15">
        <f t="shared" si="53"/>
        <v>856</v>
      </c>
      <c r="AF15">
        <f t="shared" si="53"/>
        <v>987</v>
      </c>
      <c r="AG15">
        <f t="shared" si="53"/>
        <v>1332</v>
      </c>
      <c r="AH15">
        <f t="shared" si="53"/>
        <v>1277</v>
      </c>
      <c r="AI15">
        <f t="shared" si="53"/>
        <v>1042</v>
      </c>
      <c r="AJ15">
        <f t="shared" si="33"/>
        <v>604</v>
      </c>
      <c r="AK15">
        <f t="shared" si="34"/>
        <v>454</v>
      </c>
      <c r="AL15">
        <f t="shared" si="35"/>
        <v>539</v>
      </c>
      <c r="AM15">
        <f t="shared" si="36"/>
        <v>507</v>
      </c>
      <c r="AN15">
        <f t="shared" si="37"/>
        <v>512</v>
      </c>
      <c r="AO15">
        <f t="shared" si="38"/>
        <v>549</v>
      </c>
      <c r="AP15">
        <f t="shared" si="39"/>
        <v>541</v>
      </c>
      <c r="AQ15">
        <f t="shared" si="40"/>
        <v>500</v>
      </c>
      <c r="AR15">
        <f t="shared" si="41"/>
        <v>280</v>
      </c>
      <c r="AS15">
        <f t="shared" si="42"/>
        <v>219</v>
      </c>
      <c r="AT15">
        <f t="shared" si="43"/>
        <v>228</v>
      </c>
      <c r="AU15">
        <f t="shared" si="44"/>
        <v>283</v>
      </c>
      <c r="AV15">
        <f t="shared" si="45"/>
        <v>327</v>
      </c>
      <c r="AW15">
        <f t="shared" si="46"/>
        <v>266</v>
      </c>
      <c r="AX15">
        <f t="shared" si="47"/>
        <v>240</v>
      </c>
      <c r="AY15">
        <f t="shared" si="48"/>
        <v>168</v>
      </c>
      <c r="AZ15">
        <f t="shared" si="49"/>
        <v>163</v>
      </c>
      <c r="BA15" s="32">
        <f t="shared" ref="BA15:BC15" si="54">(BA7-AZ7)/(BA5-AZ5)</f>
        <v>58.5</v>
      </c>
      <c r="BB15" s="32">
        <f t="shared" si="54"/>
        <v>73.357142857142861</v>
      </c>
      <c r="BC15" s="32">
        <f t="shared" si="54"/>
        <v>61.214285714285715</v>
      </c>
      <c r="BD15" s="32">
        <f t="shared" ref="BD15:BH15" si="55">(BD7-BC7)/(BD5-BC5)</f>
        <v>35.428571428571431</v>
      </c>
      <c r="BE15" s="32">
        <f t="shared" si="55"/>
        <v>43.857142857142854</v>
      </c>
      <c r="BF15" s="32">
        <f t="shared" si="55"/>
        <v>30.571428571428573</v>
      </c>
      <c r="BG15" s="32">
        <f t="shared" si="55"/>
        <v>24.285714285714285</v>
      </c>
      <c r="BH15" s="32">
        <f t="shared" si="55"/>
        <v>13.444444444444445</v>
      </c>
    </row>
    <row r="16" spans="1:86" x14ac:dyDescent="0.25">
      <c r="A16" t="s">
        <v>161</v>
      </c>
      <c r="C16">
        <f>C8-B8</f>
        <v>0</v>
      </c>
      <c r="D16">
        <f t="shared" ref="D16:U16" si="56">D8-C8</f>
        <v>7</v>
      </c>
      <c r="E16">
        <f t="shared" si="56"/>
        <v>14</v>
      </c>
      <c r="F16">
        <f t="shared" si="56"/>
        <v>1</v>
      </c>
      <c r="G16">
        <f t="shared" si="56"/>
        <v>16</v>
      </c>
      <c r="H16">
        <f t="shared" si="56"/>
        <v>12</v>
      </c>
      <c r="I16">
        <f t="shared" si="56"/>
        <v>35</v>
      </c>
      <c r="J16">
        <f t="shared" si="56"/>
        <v>52</v>
      </c>
      <c r="K16">
        <f t="shared" si="56"/>
        <v>52</v>
      </c>
      <c r="L16">
        <f t="shared" si="56"/>
        <v>70</v>
      </c>
      <c r="M16">
        <f t="shared" si="56"/>
        <v>94</v>
      </c>
      <c r="N16">
        <f t="shared" si="56"/>
        <v>45</v>
      </c>
      <c r="O16">
        <f t="shared" si="56"/>
        <v>100</v>
      </c>
      <c r="P16">
        <f t="shared" si="56"/>
        <v>86</v>
      </c>
      <c r="Q16">
        <f t="shared" si="56"/>
        <v>333</v>
      </c>
      <c r="R16">
        <f t="shared" si="56"/>
        <v>221</v>
      </c>
      <c r="S16">
        <f t="shared" si="56"/>
        <v>161</v>
      </c>
      <c r="T16">
        <f t="shared" si="56"/>
        <v>244</v>
      </c>
      <c r="U16">
        <f t="shared" si="56"/>
        <v>199</v>
      </c>
      <c r="V16">
        <f t="shared" ref="V16:X16" si="57">V8-U8</f>
        <v>233</v>
      </c>
      <c r="W16">
        <f t="shared" si="57"/>
        <v>343</v>
      </c>
      <c r="X16">
        <f t="shared" si="57"/>
        <v>318</v>
      </c>
      <c r="Y16">
        <f t="shared" ref="Y16" si="58">Y8-X8</f>
        <v>634</v>
      </c>
      <c r="Z16">
        <f t="shared" ref="Z16:Z17" si="59">Z8-Y8</f>
        <v>526</v>
      </c>
      <c r="AA16">
        <f t="shared" ref="AA16:AA17" si="60">AA8-Z8</f>
        <v>868</v>
      </c>
      <c r="AB16">
        <f t="shared" ref="AB16:AB17" si="61">AB8-AA8</f>
        <v>424</v>
      </c>
      <c r="AC16">
        <f t="shared" ref="AC16:AC17" si="62">AC8-AB8</f>
        <v>230</v>
      </c>
      <c r="AD16">
        <f t="shared" ref="AD16:AD17" si="63">AD8-AC8</f>
        <v>375</v>
      </c>
      <c r="AE16">
        <f t="shared" ref="AE16:AE17" si="64">AE8-AD8</f>
        <v>373</v>
      </c>
      <c r="AF16">
        <f t="shared" ref="AF16:AF17" si="65">AF8-AE8</f>
        <v>848</v>
      </c>
      <c r="AG16">
        <f t="shared" ref="AG16:AG17" si="66">AG8-AF8</f>
        <v>547</v>
      </c>
      <c r="AH16">
        <f t="shared" ref="AH16:AH17" si="67">AH8-AG8</f>
        <v>314</v>
      </c>
      <c r="AI16">
        <f t="shared" ref="AI16:AI17" si="68">AI8-AH8</f>
        <v>417</v>
      </c>
      <c r="AJ16">
        <f t="shared" ref="AJ16:AJ17" si="69">AJ8-AI8</f>
        <v>476</v>
      </c>
      <c r="AK16">
        <f t="shared" ref="AK16:AK17" si="70">AK8-AJ8</f>
        <v>235</v>
      </c>
      <c r="AL16">
        <f t="shared" ref="AL16:AL17" si="71">AL8-AK8</f>
        <v>611</v>
      </c>
      <c r="AM16">
        <f t="shared" ref="AM16:AM17" si="72">AM8-AL8</f>
        <v>482</v>
      </c>
      <c r="AN16">
        <f t="shared" ref="AN16:AN17" si="73">AN8-AM8</f>
        <v>387</v>
      </c>
      <c r="AO16">
        <f t="shared" ref="AO16:AO17" si="74">AO8-AN8</f>
        <v>428</v>
      </c>
      <c r="AP16">
        <f t="shared" ref="AP16:AP17" si="75">AP8-AO8</f>
        <v>411</v>
      </c>
      <c r="AQ16">
        <f t="shared" ref="AQ16:AQ17" si="76">AQ8-AP8</f>
        <v>308</v>
      </c>
      <c r="AR16">
        <f t="shared" ref="AR16:AR17" si="77">AR8-AQ8</f>
        <v>249</v>
      </c>
      <c r="AS16">
        <f t="shared" ref="AS16:AS17" si="78">AS8-AR8</f>
        <v>252</v>
      </c>
      <c r="AT16">
        <f t="shared" ref="AT16:AT17" si="79">AT8-AS8</f>
        <v>440</v>
      </c>
      <c r="AU16">
        <f t="shared" ref="AU16:AU17" si="80">AU8-AT8</f>
        <v>269</v>
      </c>
      <c r="AV16">
        <f t="shared" ref="AV16:AV17" si="81">AV8-AU8</f>
        <v>520</v>
      </c>
      <c r="AW16">
        <f t="shared" ref="AW16:AW17" si="82">AW8-AV8</f>
        <v>412</v>
      </c>
      <c r="AX16">
        <f t="shared" ref="AX16:AX17" si="83">AX8-AW8</f>
        <v>481</v>
      </c>
      <c r="AY16">
        <f t="shared" ref="AY16:AY17" si="84">AY8-AX8</f>
        <v>189</v>
      </c>
      <c r="AZ16">
        <f t="shared" ref="AZ16:AZ17" si="85">AZ8-AY8</f>
        <v>325</v>
      </c>
      <c r="BA16" s="32">
        <f t="shared" ref="BA16:BD16" si="86">(BA8-AZ8)/(BA6-AZ6)</f>
        <v>11.951612903225806</v>
      </c>
      <c r="BB16" s="32">
        <f t="shared" si="86"/>
        <v>7.6315789473684212</v>
      </c>
      <c r="BC16" s="32">
        <f t="shared" si="86"/>
        <v>8.2781954887218046</v>
      </c>
      <c r="BD16" s="32">
        <f t="shared" si="86"/>
        <v>8.3703703703703702</v>
      </c>
      <c r="BE16" s="32">
        <f t="shared" ref="BE16:BH16" si="87">(BE8-BD8)/(BE6-BD6)</f>
        <v>12.324324324324325</v>
      </c>
      <c r="BF16" s="32">
        <f t="shared" si="87"/>
        <v>21</v>
      </c>
      <c r="BG16" s="32">
        <f t="shared" si="87"/>
        <v>8.8596491228070171</v>
      </c>
      <c r="BH16" s="32">
        <f t="shared" si="87"/>
        <v>14.391304347826088</v>
      </c>
    </row>
    <row r="17" spans="1:60" x14ac:dyDescent="0.25">
      <c r="A17" t="s">
        <v>164</v>
      </c>
      <c r="B17">
        <v>68</v>
      </c>
      <c r="C17">
        <v>18</v>
      </c>
      <c r="D17">
        <v>145</v>
      </c>
      <c r="E17">
        <v>128</v>
      </c>
      <c r="F17">
        <v>84</v>
      </c>
      <c r="G17">
        <v>369</v>
      </c>
      <c r="H17">
        <v>270</v>
      </c>
      <c r="I17">
        <v>266</v>
      </c>
      <c r="J17">
        <v>300</v>
      </c>
      <c r="K17">
        <v>431</v>
      </c>
      <c r="L17">
        <v>361</v>
      </c>
      <c r="M17">
        <v>808</v>
      </c>
      <c r="N17">
        <v>769</v>
      </c>
      <c r="O17">
        <v>1280</v>
      </c>
      <c r="P17">
        <v>322</v>
      </c>
      <c r="Q17">
        <v>1489</v>
      </c>
      <c r="R17">
        <v>1445</v>
      </c>
      <c r="S17">
        <v>1095</v>
      </c>
      <c r="T17">
        <v>1865</v>
      </c>
      <c r="U17">
        <v>1587</v>
      </c>
      <c r="V17">
        <v>1377</v>
      </c>
      <c r="W17">
        <v>1571</v>
      </c>
      <c r="X17">
        <v>1493</v>
      </c>
      <c r="Y17">
        <f>Y9-X9</f>
        <v>2171</v>
      </c>
      <c r="Z17">
        <f t="shared" si="59"/>
        <v>2380</v>
      </c>
      <c r="AA17">
        <f t="shared" si="60"/>
        <v>3251</v>
      </c>
      <c r="AB17">
        <f t="shared" si="61"/>
        <v>1691</v>
      </c>
      <c r="AC17">
        <f t="shared" si="62"/>
        <v>1555</v>
      </c>
      <c r="AD17">
        <f t="shared" si="63"/>
        <v>1942</v>
      </c>
      <c r="AE17">
        <f t="shared" si="64"/>
        <v>1643</v>
      </c>
      <c r="AF17">
        <f t="shared" si="65"/>
        <v>2543</v>
      </c>
      <c r="AG17">
        <f t="shared" si="66"/>
        <v>2409</v>
      </c>
      <c r="AH17">
        <f t="shared" si="67"/>
        <v>2117</v>
      </c>
      <c r="AI17">
        <f t="shared" si="68"/>
        <v>1385</v>
      </c>
      <c r="AJ17">
        <f t="shared" si="69"/>
        <v>1361</v>
      </c>
      <c r="AK17">
        <f t="shared" si="70"/>
        <v>1047</v>
      </c>
      <c r="AL17">
        <f t="shared" si="71"/>
        <v>1565</v>
      </c>
      <c r="AM17">
        <f t="shared" si="72"/>
        <v>1292</v>
      </c>
      <c r="AN17">
        <f t="shared" si="73"/>
        <v>1455</v>
      </c>
      <c r="AO17">
        <f t="shared" si="74"/>
        <v>1598</v>
      </c>
      <c r="AP17">
        <f t="shared" si="75"/>
        <v>1337</v>
      </c>
      <c r="AQ17">
        <f t="shared" si="76"/>
        <v>1079</v>
      </c>
      <c r="AR17">
        <f t="shared" si="77"/>
        <v>791</v>
      </c>
      <c r="AS17">
        <f t="shared" si="78"/>
        <v>1089</v>
      </c>
      <c r="AT17">
        <f t="shared" si="79"/>
        <v>1388</v>
      </c>
      <c r="AU17">
        <f t="shared" si="80"/>
        <v>1246</v>
      </c>
      <c r="AV17">
        <f t="shared" si="81"/>
        <v>1544</v>
      </c>
      <c r="AW17">
        <f t="shared" si="82"/>
        <v>1460</v>
      </c>
      <c r="AX17">
        <f t="shared" si="83"/>
        <v>1262</v>
      </c>
      <c r="AY17">
        <f t="shared" si="84"/>
        <v>1012</v>
      </c>
      <c r="AZ17">
        <f t="shared" si="85"/>
        <v>827</v>
      </c>
      <c r="BA17">
        <v>786</v>
      </c>
      <c r="BB17">
        <v>394</v>
      </c>
      <c r="BC17">
        <v>384</v>
      </c>
      <c r="BD17">
        <v>99</v>
      </c>
      <c r="BE17">
        <v>242</v>
      </c>
      <c r="BF17">
        <v>88</v>
      </c>
      <c r="BG17">
        <v>51</v>
      </c>
      <c r="BH17">
        <v>71</v>
      </c>
    </row>
    <row r="20" spans="1:60" x14ac:dyDescent="0.25">
      <c r="A20" t="s">
        <v>165</v>
      </c>
    </row>
    <row r="21" spans="1:60" x14ac:dyDescent="0.25">
      <c r="B21" t="s">
        <v>2</v>
      </c>
      <c r="C21">
        <v>230607</v>
      </c>
      <c r="T21" s="31"/>
    </row>
    <row r="22" spans="1:60" x14ac:dyDescent="0.25">
      <c r="B22" t="s">
        <v>3</v>
      </c>
      <c r="C22">
        <v>1116384</v>
      </c>
      <c r="T22" s="31"/>
    </row>
    <row r="23" spans="1:60" x14ac:dyDescent="0.25">
      <c r="B23" t="s">
        <v>161</v>
      </c>
      <c r="C23">
        <v>3279944</v>
      </c>
      <c r="T23" s="31"/>
    </row>
    <row r="24" spans="1:60" x14ac:dyDescent="0.25">
      <c r="B24" t="s">
        <v>162</v>
      </c>
      <c r="C24">
        <v>10103969</v>
      </c>
      <c r="T24" s="31"/>
    </row>
    <row r="27" spans="1:60" x14ac:dyDescent="0.25">
      <c r="A27" s="5" t="s">
        <v>167</v>
      </c>
    </row>
    <row r="28" spans="1:60" x14ac:dyDescent="0.25">
      <c r="A28" t="s">
        <v>0</v>
      </c>
      <c r="B28" s="3">
        <v>43900</v>
      </c>
      <c r="C28" s="3">
        <f>B28+1</f>
        <v>43901</v>
      </c>
      <c r="D28" s="3">
        <f t="shared" ref="D28:D29" si="88">C28+1</f>
        <v>43902</v>
      </c>
      <c r="E28" s="3">
        <f t="shared" ref="E28:E29" si="89">D28+1</f>
        <v>43903</v>
      </c>
      <c r="F28" s="3">
        <f t="shared" ref="F28:F29" si="90">E28+1</f>
        <v>43904</v>
      </c>
      <c r="G28" s="3">
        <f t="shared" ref="G28:G29" si="91">F28+1</f>
        <v>43905</v>
      </c>
      <c r="H28" s="3">
        <f t="shared" ref="H28:H29" si="92">G28+1</f>
        <v>43906</v>
      </c>
      <c r="I28" s="3">
        <f t="shared" ref="I28:I29" si="93">H28+1</f>
        <v>43907</v>
      </c>
      <c r="J28" s="3">
        <f t="shared" ref="J28:J29" si="94">I28+1</f>
        <v>43908</v>
      </c>
      <c r="K28" s="3">
        <f t="shared" ref="K28:K29" si="95">J28+1</f>
        <v>43909</v>
      </c>
      <c r="L28" s="3">
        <f t="shared" ref="L28:L29" si="96">K28+1</f>
        <v>43910</v>
      </c>
      <c r="M28" s="3">
        <f t="shared" ref="M28:M29" si="97">L28+1</f>
        <v>43911</v>
      </c>
      <c r="N28" s="3">
        <f t="shared" ref="N28:N29" si="98">M28+1</f>
        <v>43912</v>
      </c>
      <c r="O28" s="3">
        <f t="shared" ref="O28:O29" si="99">N28+1</f>
        <v>43913</v>
      </c>
      <c r="P28" s="3">
        <f t="shared" ref="P28:P29" si="100">O28+1</f>
        <v>43914</v>
      </c>
      <c r="Q28" s="3">
        <f t="shared" ref="Q28:Q29" si="101">P28+1</f>
        <v>43915</v>
      </c>
      <c r="R28" s="3">
        <f t="shared" ref="R28:R29" si="102">Q28+1</f>
        <v>43916</v>
      </c>
      <c r="S28" s="3">
        <f t="shared" ref="S28:S29" si="103">R28+1</f>
        <v>43917</v>
      </c>
      <c r="T28" s="3">
        <f t="shared" ref="T28:T29" si="104">S28+1</f>
        <v>43918</v>
      </c>
      <c r="U28" s="3">
        <f t="shared" ref="U28:U29" si="105">T28+1</f>
        <v>43919</v>
      </c>
      <c r="V28" s="3">
        <f t="shared" ref="V28:W29" si="106">U28+1</f>
        <v>43920</v>
      </c>
      <c r="W28" s="3">
        <f t="shared" si="106"/>
        <v>43921</v>
      </c>
      <c r="X28" s="3">
        <f t="shared" ref="X28:X29" si="107">W28+1</f>
        <v>43922</v>
      </c>
      <c r="Y28" s="3">
        <f t="shared" ref="Y28:Y29" si="108">X28+1</f>
        <v>43923</v>
      </c>
      <c r="Z28" s="3">
        <f t="shared" ref="Z28:Z29" si="109">Y28+1</f>
        <v>43924</v>
      </c>
      <c r="AA28" s="3">
        <f t="shared" ref="AA28:AA29" si="110">Z28+1</f>
        <v>43925</v>
      </c>
      <c r="AB28" s="3">
        <f t="shared" ref="AB28:AB29" si="111">AA28+1</f>
        <v>43926</v>
      </c>
      <c r="AC28" s="3">
        <f t="shared" ref="AC28:AC29" si="112">AB28+1</f>
        <v>43927</v>
      </c>
      <c r="AD28" s="3">
        <f t="shared" ref="AD28:AD29" si="113">AC28+1</f>
        <v>43928</v>
      </c>
    </row>
    <row r="29" spans="1:60" x14ac:dyDescent="0.25">
      <c r="A29" t="s">
        <v>169</v>
      </c>
      <c r="B29" s="4">
        <v>1</v>
      </c>
      <c r="C29" s="4">
        <f>B29+1</f>
        <v>2</v>
      </c>
      <c r="D29" s="4">
        <f t="shared" si="88"/>
        <v>3</v>
      </c>
      <c r="E29" s="4">
        <f t="shared" si="89"/>
        <v>4</v>
      </c>
      <c r="F29" s="4">
        <f t="shared" si="90"/>
        <v>5</v>
      </c>
      <c r="G29" s="4">
        <f t="shared" si="91"/>
        <v>6</v>
      </c>
      <c r="H29" s="4">
        <f t="shared" si="92"/>
        <v>7</v>
      </c>
      <c r="I29" s="4">
        <f t="shared" si="93"/>
        <v>8</v>
      </c>
      <c r="J29" s="4">
        <f t="shared" si="94"/>
        <v>9</v>
      </c>
      <c r="K29" s="4">
        <f t="shared" si="95"/>
        <v>10</v>
      </c>
      <c r="L29" s="4">
        <f t="shared" si="96"/>
        <v>11</v>
      </c>
      <c r="M29" s="4">
        <f t="shared" si="97"/>
        <v>12</v>
      </c>
      <c r="N29" s="4">
        <f t="shared" si="98"/>
        <v>13</v>
      </c>
      <c r="O29" s="4">
        <f t="shared" si="99"/>
        <v>14</v>
      </c>
      <c r="P29" s="4">
        <f t="shared" si="100"/>
        <v>15</v>
      </c>
      <c r="Q29" s="4">
        <f t="shared" si="101"/>
        <v>16</v>
      </c>
      <c r="R29" s="4">
        <f t="shared" si="102"/>
        <v>17</v>
      </c>
      <c r="S29" s="4">
        <f t="shared" si="103"/>
        <v>18</v>
      </c>
      <c r="T29" s="4">
        <f t="shared" si="104"/>
        <v>19</v>
      </c>
      <c r="U29" s="4">
        <f t="shared" si="105"/>
        <v>20</v>
      </c>
      <c r="V29" s="4">
        <f t="shared" si="106"/>
        <v>21</v>
      </c>
      <c r="W29" s="4">
        <f t="shared" si="106"/>
        <v>22</v>
      </c>
      <c r="X29" s="4">
        <f t="shared" si="107"/>
        <v>23</v>
      </c>
      <c r="Y29" s="4">
        <f t="shared" si="108"/>
        <v>24</v>
      </c>
      <c r="Z29" s="4">
        <f t="shared" si="109"/>
        <v>25</v>
      </c>
      <c r="AA29" s="4">
        <f t="shared" si="110"/>
        <v>26</v>
      </c>
      <c r="AB29" s="4">
        <f t="shared" si="111"/>
        <v>27</v>
      </c>
      <c r="AC29" s="4">
        <f t="shared" si="112"/>
        <v>28</v>
      </c>
      <c r="AD29" s="4">
        <f t="shared" si="113"/>
        <v>29</v>
      </c>
    </row>
    <row r="30" spans="1:60" x14ac:dyDescent="0.25">
      <c r="A30" t="s">
        <v>2</v>
      </c>
    </row>
    <row r="31" spans="1:60" x14ac:dyDescent="0.25">
      <c r="A31" t="s">
        <v>3</v>
      </c>
    </row>
    <row r="32" spans="1:60" x14ac:dyDescent="0.25">
      <c r="A32" t="s">
        <v>72</v>
      </c>
    </row>
    <row r="33" spans="1:30" x14ac:dyDescent="0.25">
      <c r="A33" t="s">
        <v>164</v>
      </c>
      <c r="B33">
        <v>468</v>
      </c>
      <c r="C33">
        <v>617</v>
      </c>
      <c r="D33">
        <v>744</v>
      </c>
      <c r="E33">
        <v>890</v>
      </c>
      <c r="F33">
        <v>966</v>
      </c>
      <c r="G33">
        <v>1218</v>
      </c>
      <c r="H33">
        <v>1420</v>
      </c>
      <c r="I33">
        <v>1640</v>
      </c>
      <c r="J33">
        <v>1959</v>
      </c>
      <c r="K33">
        <v>2168</v>
      </c>
      <c r="L33">
        <v>2549</v>
      </c>
      <c r="M33">
        <v>3095</v>
      </c>
      <c r="N33">
        <v>3456</v>
      </c>
      <c r="O33">
        <v>3776</v>
      </c>
      <c r="P33">
        <v>4178</v>
      </c>
      <c r="Q33">
        <v>4474</v>
      </c>
      <c r="R33">
        <v>4861</v>
      </c>
      <c r="S33">
        <v>5402</v>
      </c>
      <c r="T33">
        <v>5944</v>
      </c>
      <c r="U33">
        <v>6400</v>
      </c>
      <c r="V33">
        <v>6818</v>
      </c>
      <c r="W33">
        <v>7199</v>
      </c>
      <c r="X33">
        <v>7593</v>
      </c>
      <c r="Y33">
        <v>7940</v>
      </c>
      <c r="Z33">
        <v>8311</v>
      </c>
      <c r="AA33">
        <v>8656</v>
      </c>
      <c r="AB33">
        <v>8905</v>
      </c>
      <c r="AC33">
        <v>9202</v>
      </c>
      <c r="AD33">
        <v>9484</v>
      </c>
    </row>
    <row r="34" spans="1:30" x14ac:dyDescent="0.25">
      <c r="A34" t="s">
        <v>171</v>
      </c>
      <c r="C34" s="65">
        <f>C33/Q9</f>
        <v>8.4752747252747257E-2</v>
      </c>
      <c r="D34" s="65">
        <f>D33/R9</f>
        <v>8.5272206303724923E-2</v>
      </c>
      <c r="E34" s="65">
        <f>E33/S9</f>
        <v>9.0631364562118122E-2</v>
      </c>
      <c r="F34" s="65">
        <f>F33/T9</f>
        <v>8.267008985879333E-2</v>
      </c>
      <c r="G34" s="65">
        <f>G33/U9</f>
        <v>9.1772151898734181E-2</v>
      </c>
      <c r="H34" s="65">
        <f>H33/V9</f>
        <v>9.6934944364803058E-2</v>
      </c>
      <c r="I34" s="65">
        <f>I33/W9</f>
        <v>0.10110974106041924</v>
      </c>
      <c r="J34" s="65">
        <f>J33/X9</f>
        <v>0.11059673685993338</v>
      </c>
      <c r="K34" s="65">
        <f>K33/Y9</f>
        <v>0.10903238784952726</v>
      </c>
      <c r="L34" s="65">
        <f>L33/Z9</f>
        <v>0.1144897592526051</v>
      </c>
      <c r="M34" s="65">
        <f>M33/AA9</f>
        <v>0.12130119537526945</v>
      </c>
      <c r="N34" s="65">
        <f>N33/AB9</f>
        <v>0.12703080202896419</v>
      </c>
      <c r="O34" s="65">
        <f>O33/AC9</f>
        <v>0.13128889816070374</v>
      </c>
      <c r="P34" s="65">
        <f>P33/AD9</f>
        <v>0.13607790769631631</v>
      </c>
      <c r="Q34" s="65">
        <f>Q33/AE9</f>
        <v>0.13831694799975267</v>
      </c>
      <c r="R34" s="65">
        <f>R33/AF9</f>
        <v>0.13932758175929377</v>
      </c>
      <c r="S34" s="65">
        <f>S33/AG9</f>
        <v>0.14483350313689741</v>
      </c>
      <c r="T34" s="65">
        <f>T33/AH9</f>
        <v>0.15080553088925536</v>
      </c>
      <c r="U34" s="65">
        <f>U33/AI9</f>
        <v>0.15686274509803921</v>
      </c>
      <c r="V34" s="65">
        <f>V33/AJ9</f>
        <v>0.16171343184459572</v>
      </c>
      <c r="W34" s="65">
        <f>W33/AK9</f>
        <v>0.16661266432142197</v>
      </c>
      <c r="X34" s="65">
        <f>X33/AL9</f>
        <v>0.16958881468742323</v>
      </c>
      <c r="Y34" s="65">
        <f>Y33/AM9</f>
        <v>0.17236513622055791</v>
      </c>
      <c r="Z34" s="65">
        <f>Z33/AN9</f>
        <v>0.17489478114478116</v>
      </c>
      <c r="AA34" s="65">
        <f>AA33/AO9</f>
        <v>0.17622867380593674</v>
      </c>
      <c r="AB34" s="65">
        <f>AB33/AP9</f>
        <v>0.17649390546031116</v>
      </c>
      <c r="AC34" s="65">
        <f>AC33/AQ9</f>
        <v>0.17856172623898786</v>
      </c>
      <c r="AD34" s="65">
        <f>AD33/AR9</f>
        <v>0.18125179168657429</v>
      </c>
    </row>
    <row r="35" spans="1:30" x14ac:dyDescent="0.25">
      <c r="A35" s="5" t="s">
        <v>168</v>
      </c>
    </row>
    <row r="36" spans="1:30" x14ac:dyDescent="0.25">
      <c r="A36" t="str">
        <f>A28</f>
        <v>Datum</v>
      </c>
      <c r="B36" s="3">
        <f>B28</f>
        <v>43900</v>
      </c>
      <c r="C36" s="3">
        <f t="shared" ref="C36:S36" si="114">C28</f>
        <v>43901</v>
      </c>
      <c r="D36" s="3">
        <f t="shared" si="114"/>
        <v>43902</v>
      </c>
      <c r="E36" s="3">
        <f t="shared" si="114"/>
        <v>43903</v>
      </c>
      <c r="F36" s="3">
        <f t="shared" si="114"/>
        <v>43904</v>
      </c>
      <c r="G36" s="3">
        <f t="shared" si="114"/>
        <v>43905</v>
      </c>
      <c r="H36" s="3">
        <f t="shared" si="114"/>
        <v>43906</v>
      </c>
      <c r="I36" s="3">
        <f t="shared" si="114"/>
        <v>43907</v>
      </c>
      <c r="J36" s="3">
        <f t="shared" si="114"/>
        <v>43908</v>
      </c>
      <c r="K36" s="3">
        <f t="shared" si="114"/>
        <v>43909</v>
      </c>
      <c r="L36" s="3">
        <f t="shared" si="114"/>
        <v>43910</v>
      </c>
      <c r="M36" s="3">
        <f t="shared" si="114"/>
        <v>43911</v>
      </c>
      <c r="N36" s="3">
        <f t="shared" si="114"/>
        <v>43912</v>
      </c>
      <c r="O36" s="3">
        <f t="shared" si="114"/>
        <v>43913</v>
      </c>
      <c r="P36" s="3">
        <f t="shared" si="114"/>
        <v>43914</v>
      </c>
      <c r="Q36" s="3">
        <f t="shared" si="114"/>
        <v>43915</v>
      </c>
      <c r="R36" s="3">
        <f t="shared" si="114"/>
        <v>43916</v>
      </c>
      <c r="S36" s="3">
        <f t="shared" si="114"/>
        <v>43917</v>
      </c>
      <c r="T36" s="3">
        <f t="shared" ref="T36:W36" si="115">T28</f>
        <v>43918</v>
      </c>
      <c r="U36" s="3">
        <f t="shared" si="115"/>
        <v>43919</v>
      </c>
      <c r="V36" s="3">
        <f t="shared" si="115"/>
        <v>43920</v>
      </c>
      <c r="W36" s="3">
        <f t="shared" si="115"/>
        <v>43921</v>
      </c>
      <c r="X36" s="3">
        <f t="shared" ref="X36:AD36" si="116">X28</f>
        <v>43922</v>
      </c>
      <c r="Y36" s="3">
        <f t="shared" si="116"/>
        <v>43923</v>
      </c>
      <c r="Z36" s="3">
        <f t="shared" si="116"/>
        <v>43924</v>
      </c>
      <c r="AA36" s="3">
        <f t="shared" si="116"/>
        <v>43925</v>
      </c>
      <c r="AB36" s="3">
        <f t="shared" si="116"/>
        <v>43926</v>
      </c>
      <c r="AC36" s="3">
        <f t="shared" si="116"/>
        <v>43927</v>
      </c>
      <c r="AD36" s="3">
        <f t="shared" si="116"/>
        <v>43928</v>
      </c>
    </row>
    <row r="37" spans="1:30" x14ac:dyDescent="0.25">
      <c r="A37" t="str">
        <f t="shared" ref="A37:A39" si="117">A29</f>
        <v>Tag ab 10.3.</v>
      </c>
      <c r="B37" s="6">
        <f>B29</f>
        <v>1</v>
      </c>
      <c r="C37" s="6">
        <f t="shared" ref="C37:S37" si="118">C29</f>
        <v>2</v>
      </c>
      <c r="D37" s="6">
        <f t="shared" si="118"/>
        <v>3</v>
      </c>
      <c r="E37" s="6">
        <f t="shared" si="118"/>
        <v>4</v>
      </c>
      <c r="F37" s="6">
        <f t="shared" si="118"/>
        <v>5</v>
      </c>
      <c r="G37" s="6">
        <f t="shared" si="118"/>
        <v>6</v>
      </c>
      <c r="H37" s="6">
        <f t="shared" si="118"/>
        <v>7</v>
      </c>
      <c r="I37" s="6">
        <f t="shared" si="118"/>
        <v>8</v>
      </c>
      <c r="J37" s="6">
        <f t="shared" si="118"/>
        <v>9</v>
      </c>
      <c r="K37" s="6">
        <f t="shared" si="118"/>
        <v>10</v>
      </c>
      <c r="L37" s="6">
        <f t="shared" si="118"/>
        <v>11</v>
      </c>
      <c r="M37" s="6">
        <f t="shared" si="118"/>
        <v>12</v>
      </c>
      <c r="N37" s="6">
        <f t="shared" si="118"/>
        <v>13</v>
      </c>
      <c r="O37" s="6">
        <f t="shared" si="118"/>
        <v>14</v>
      </c>
      <c r="P37" s="6">
        <f t="shared" si="118"/>
        <v>15</v>
      </c>
      <c r="Q37" s="6">
        <f t="shared" si="118"/>
        <v>16</v>
      </c>
      <c r="R37" s="6">
        <f t="shared" si="118"/>
        <v>17</v>
      </c>
      <c r="S37" s="6">
        <f t="shared" si="118"/>
        <v>18</v>
      </c>
      <c r="T37" s="6">
        <f t="shared" ref="T37:W37" si="119">T29</f>
        <v>19</v>
      </c>
      <c r="U37" s="6">
        <f t="shared" si="119"/>
        <v>20</v>
      </c>
      <c r="V37" s="6">
        <f t="shared" si="119"/>
        <v>21</v>
      </c>
      <c r="W37" s="6">
        <f t="shared" si="119"/>
        <v>22</v>
      </c>
      <c r="X37" s="6">
        <f t="shared" ref="X37:AD37" si="120">X29</f>
        <v>23</v>
      </c>
      <c r="Y37" s="6">
        <f t="shared" si="120"/>
        <v>24</v>
      </c>
      <c r="Z37" s="6">
        <f t="shared" si="120"/>
        <v>25</v>
      </c>
      <c r="AA37" s="6">
        <f t="shared" si="120"/>
        <v>26</v>
      </c>
      <c r="AB37" s="6">
        <f t="shared" si="120"/>
        <v>27</v>
      </c>
      <c r="AC37" s="6">
        <f t="shared" si="120"/>
        <v>28</v>
      </c>
      <c r="AD37" s="6">
        <f t="shared" si="120"/>
        <v>29</v>
      </c>
    </row>
    <row r="38" spans="1:30" x14ac:dyDescent="0.25">
      <c r="A38" t="str">
        <f t="shared" si="117"/>
        <v>Lodi</v>
      </c>
      <c r="C38">
        <f>C30-B30</f>
        <v>0</v>
      </c>
      <c r="D38">
        <f t="shared" ref="D38:D41" si="121">D30-C30</f>
        <v>0</v>
      </c>
      <c r="E38">
        <f t="shared" ref="E38:E41" si="122">E30-D30</f>
        <v>0</v>
      </c>
      <c r="F38">
        <f t="shared" ref="F38:F41" si="123">F30-E30</f>
        <v>0</v>
      </c>
      <c r="G38">
        <f t="shared" ref="G38:G41" si="124">G30-F30</f>
        <v>0</v>
      </c>
      <c r="H38">
        <f t="shared" ref="H38:H41" si="125">H30-G30</f>
        <v>0</v>
      </c>
      <c r="I38">
        <f t="shared" ref="I38:I41" si="126">I30-H30</f>
        <v>0</v>
      </c>
      <c r="J38">
        <f t="shared" ref="J38:J41" si="127">J30-I30</f>
        <v>0</v>
      </c>
      <c r="K38">
        <f t="shared" ref="K38:K41" si="128">K30-J30</f>
        <v>0</v>
      </c>
      <c r="L38">
        <f t="shared" ref="L38:L41" si="129">L30-K30</f>
        <v>0</v>
      </c>
      <c r="M38">
        <f t="shared" ref="M38:M41" si="130">M30-L30</f>
        <v>0</v>
      </c>
      <c r="N38">
        <f t="shared" ref="N38:N41" si="131">N30-M30</f>
        <v>0</v>
      </c>
      <c r="O38">
        <f t="shared" ref="O38:O41" si="132">O30-N30</f>
        <v>0</v>
      </c>
      <c r="P38">
        <f t="shared" ref="P38:P41" si="133">P30-O30</f>
        <v>0</v>
      </c>
      <c r="Q38">
        <f t="shared" ref="Q38:Q41" si="134">Q30-P30</f>
        <v>0</v>
      </c>
      <c r="R38">
        <f t="shared" ref="R38:R41" si="135">R30-Q30</f>
        <v>0</v>
      </c>
      <c r="S38">
        <f t="shared" ref="S38:S41" si="136">S30-R30</f>
        <v>0</v>
      </c>
      <c r="T38">
        <f t="shared" ref="T38:T41" si="137">T30-S30</f>
        <v>0</v>
      </c>
      <c r="U38">
        <f t="shared" ref="U38:U41" si="138">U30-T30</f>
        <v>0</v>
      </c>
      <c r="V38">
        <f t="shared" ref="V38:W40" si="139">V30-U30</f>
        <v>0</v>
      </c>
      <c r="W38">
        <f t="shared" si="139"/>
        <v>0</v>
      </c>
    </row>
    <row r="39" spans="1:30" x14ac:dyDescent="0.25">
      <c r="A39" t="str">
        <f t="shared" si="117"/>
        <v>Bergamo</v>
      </c>
      <c r="C39">
        <f>C31-B31</f>
        <v>0</v>
      </c>
      <c r="D39">
        <f t="shared" si="121"/>
        <v>0</v>
      </c>
      <c r="E39">
        <f t="shared" si="122"/>
        <v>0</v>
      </c>
      <c r="F39">
        <f t="shared" si="123"/>
        <v>0</v>
      </c>
      <c r="G39">
        <f t="shared" si="124"/>
        <v>0</v>
      </c>
      <c r="H39">
        <f t="shared" si="125"/>
        <v>0</v>
      </c>
      <c r="I39">
        <f t="shared" si="126"/>
        <v>0</v>
      </c>
      <c r="J39">
        <f t="shared" si="127"/>
        <v>0</v>
      </c>
      <c r="K39">
        <f t="shared" si="128"/>
        <v>0</v>
      </c>
      <c r="L39">
        <f t="shared" si="129"/>
        <v>0</v>
      </c>
      <c r="M39">
        <f t="shared" si="130"/>
        <v>0</v>
      </c>
      <c r="N39">
        <f t="shared" si="131"/>
        <v>0</v>
      </c>
      <c r="O39">
        <f t="shared" si="132"/>
        <v>0</v>
      </c>
      <c r="P39">
        <f t="shared" si="133"/>
        <v>0</v>
      </c>
      <c r="Q39">
        <f t="shared" si="134"/>
        <v>0</v>
      </c>
      <c r="R39">
        <f t="shared" si="135"/>
        <v>0</v>
      </c>
      <c r="S39">
        <f t="shared" si="136"/>
        <v>0</v>
      </c>
      <c r="T39">
        <f t="shared" si="137"/>
        <v>0</v>
      </c>
      <c r="U39">
        <f t="shared" si="138"/>
        <v>0</v>
      </c>
      <c r="V39">
        <f t="shared" si="139"/>
        <v>0</v>
      </c>
      <c r="W39">
        <f t="shared" si="139"/>
        <v>0</v>
      </c>
    </row>
    <row r="40" spans="1:30" x14ac:dyDescent="0.25">
      <c r="A40" t="s">
        <v>161</v>
      </c>
      <c r="C40">
        <f>C32-B32</f>
        <v>0</v>
      </c>
      <c r="D40">
        <f t="shared" si="121"/>
        <v>0</v>
      </c>
      <c r="E40">
        <f t="shared" si="122"/>
        <v>0</v>
      </c>
      <c r="F40">
        <f t="shared" si="123"/>
        <v>0</v>
      </c>
      <c r="G40">
        <f t="shared" si="124"/>
        <v>0</v>
      </c>
      <c r="H40">
        <f t="shared" si="125"/>
        <v>0</v>
      </c>
      <c r="I40">
        <f t="shared" si="126"/>
        <v>0</v>
      </c>
      <c r="J40">
        <f t="shared" si="127"/>
        <v>0</v>
      </c>
      <c r="K40">
        <f t="shared" si="128"/>
        <v>0</v>
      </c>
      <c r="L40">
        <f t="shared" si="129"/>
        <v>0</v>
      </c>
      <c r="M40">
        <f t="shared" si="130"/>
        <v>0</v>
      </c>
      <c r="N40">
        <f t="shared" si="131"/>
        <v>0</v>
      </c>
      <c r="O40">
        <f t="shared" si="132"/>
        <v>0</v>
      </c>
      <c r="P40">
        <f t="shared" si="133"/>
        <v>0</v>
      </c>
      <c r="Q40">
        <f t="shared" si="134"/>
        <v>0</v>
      </c>
      <c r="R40">
        <f t="shared" si="135"/>
        <v>0</v>
      </c>
      <c r="S40">
        <f t="shared" si="136"/>
        <v>0</v>
      </c>
      <c r="T40">
        <f t="shared" si="137"/>
        <v>0</v>
      </c>
      <c r="U40">
        <f t="shared" si="138"/>
        <v>0</v>
      </c>
      <c r="V40">
        <f t="shared" si="139"/>
        <v>0</v>
      </c>
      <c r="W40">
        <f t="shared" si="139"/>
        <v>0</v>
      </c>
    </row>
    <row r="41" spans="1:30" x14ac:dyDescent="0.25">
      <c r="A41" t="s">
        <v>164</v>
      </c>
      <c r="C41">
        <f>C33-B33</f>
        <v>149</v>
      </c>
      <c r="D41">
        <f t="shared" si="121"/>
        <v>127</v>
      </c>
      <c r="E41">
        <f t="shared" si="122"/>
        <v>146</v>
      </c>
      <c r="F41">
        <f t="shared" si="123"/>
        <v>76</v>
      </c>
      <c r="G41">
        <f t="shared" si="124"/>
        <v>252</v>
      </c>
      <c r="H41">
        <f t="shared" si="125"/>
        <v>202</v>
      </c>
      <c r="I41">
        <f t="shared" si="126"/>
        <v>220</v>
      </c>
      <c r="J41">
        <f t="shared" si="127"/>
        <v>319</v>
      </c>
      <c r="K41">
        <f t="shared" si="128"/>
        <v>209</v>
      </c>
      <c r="L41">
        <f t="shared" si="129"/>
        <v>381</v>
      </c>
      <c r="M41">
        <f t="shared" si="130"/>
        <v>546</v>
      </c>
      <c r="N41">
        <f t="shared" si="131"/>
        <v>361</v>
      </c>
      <c r="O41">
        <f t="shared" si="132"/>
        <v>320</v>
      </c>
      <c r="P41">
        <f t="shared" si="133"/>
        <v>402</v>
      </c>
      <c r="Q41">
        <f t="shared" si="134"/>
        <v>296</v>
      </c>
      <c r="R41">
        <f t="shared" si="135"/>
        <v>387</v>
      </c>
      <c r="S41">
        <f t="shared" si="136"/>
        <v>541</v>
      </c>
      <c r="T41">
        <f t="shared" si="137"/>
        <v>542</v>
      </c>
      <c r="U41">
        <f t="shared" si="138"/>
        <v>456</v>
      </c>
      <c r="V41">
        <f t="shared" ref="V41:AD41" si="140">V33-U33</f>
        <v>418</v>
      </c>
      <c r="W41">
        <f t="shared" si="140"/>
        <v>381</v>
      </c>
      <c r="X41">
        <f t="shared" si="140"/>
        <v>394</v>
      </c>
      <c r="Y41">
        <f t="shared" si="140"/>
        <v>347</v>
      </c>
      <c r="Z41">
        <f t="shared" si="140"/>
        <v>371</v>
      </c>
      <c r="AA41">
        <f t="shared" si="140"/>
        <v>345</v>
      </c>
      <c r="AB41">
        <f t="shared" si="140"/>
        <v>249</v>
      </c>
      <c r="AC41">
        <f t="shared" si="140"/>
        <v>297</v>
      </c>
      <c r="AD41">
        <f t="shared" si="140"/>
        <v>282</v>
      </c>
    </row>
  </sheetData>
  <hyperlinks>
    <hyperlink ref="U1" r:id="rId1" xr:uid="{00000000-0004-0000-0000-000000000000}"/>
    <hyperlink ref="U3" r:id="rId2" xr:uid="{00000000-0004-0000-0000-000001000000}"/>
    <hyperlink ref="BB3" r:id="rId3" xr:uid="{00000000-0004-0000-0000-000002000000}"/>
    <hyperlink ref="U2" r:id="rId4" location="/b0c68bce2cce478eaac82fe38d4138b1" xr:uid="{00000000-0004-0000-0000-000003000000}"/>
  </hyperlinks>
  <pageMargins left="0.7" right="0.7" top="0.78740157499999996" bottom="0.78740157499999996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9BBB7-F772-4293-97DD-6CEFA222530F}">
  <dimension ref="A1:F60"/>
  <sheetViews>
    <sheetView topLeftCell="A37" workbookViewId="0">
      <selection activeCell="L32" sqref="L32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72</v>
      </c>
      <c r="F1" t="s">
        <v>164</v>
      </c>
    </row>
    <row r="2" spans="1:6" x14ac:dyDescent="0.25">
      <c r="A2" s="70">
        <v>43886</v>
      </c>
      <c r="B2" s="71">
        <v>1</v>
      </c>
      <c r="C2" s="66">
        <v>125</v>
      </c>
      <c r="D2" s="66">
        <v>18</v>
      </c>
      <c r="E2" s="66">
        <v>8</v>
      </c>
      <c r="F2" s="66">
        <v>240</v>
      </c>
    </row>
    <row r="3" spans="1:6" x14ac:dyDescent="0.25">
      <c r="A3" s="70">
        <f t="shared" ref="A3:A21" si="0">A2+1</f>
        <v>43887</v>
      </c>
      <c r="B3" s="71">
        <f t="shared" ref="B3:B21" si="1">B2+1</f>
        <v>2</v>
      </c>
      <c r="C3" s="66">
        <v>128</v>
      </c>
      <c r="D3" s="66">
        <v>20</v>
      </c>
      <c r="E3" s="66">
        <v>8</v>
      </c>
      <c r="F3" s="66">
        <f t="shared" ref="F3:F24" si="2">F2+N3</f>
        <v>240</v>
      </c>
    </row>
    <row r="4" spans="1:6" x14ac:dyDescent="0.25">
      <c r="A4" s="70">
        <f t="shared" si="0"/>
        <v>43888</v>
      </c>
      <c r="B4" s="71">
        <f t="shared" si="1"/>
        <v>3</v>
      </c>
      <c r="C4" s="66">
        <v>159</v>
      </c>
      <c r="D4" s="66">
        <v>72</v>
      </c>
      <c r="E4" s="66">
        <v>15</v>
      </c>
      <c r="F4" s="66">
        <f t="shared" si="2"/>
        <v>240</v>
      </c>
    </row>
    <row r="5" spans="1:6" x14ac:dyDescent="0.25">
      <c r="A5" s="70">
        <f t="shared" si="0"/>
        <v>43889</v>
      </c>
      <c r="B5" s="71">
        <f t="shared" si="1"/>
        <v>4</v>
      </c>
      <c r="C5" s="66">
        <v>182</v>
      </c>
      <c r="D5" s="66">
        <v>103</v>
      </c>
      <c r="E5" s="66">
        <v>29</v>
      </c>
      <c r="F5" s="66">
        <f t="shared" si="2"/>
        <v>240</v>
      </c>
    </row>
    <row r="6" spans="1:6" x14ac:dyDescent="0.25">
      <c r="A6" s="70">
        <f t="shared" si="0"/>
        <v>43890</v>
      </c>
      <c r="B6" s="71">
        <f t="shared" si="1"/>
        <v>5</v>
      </c>
      <c r="C6" s="66">
        <v>237</v>
      </c>
      <c r="D6" s="66">
        <v>110</v>
      </c>
      <c r="E6" s="66">
        <v>30</v>
      </c>
      <c r="F6" s="66">
        <f t="shared" si="2"/>
        <v>240</v>
      </c>
    </row>
    <row r="7" spans="1:6" x14ac:dyDescent="0.25">
      <c r="A7" s="70">
        <f t="shared" si="0"/>
        <v>43891</v>
      </c>
      <c r="B7" s="71">
        <f t="shared" si="1"/>
        <v>6</v>
      </c>
      <c r="C7" s="66">
        <v>344</v>
      </c>
      <c r="D7" s="66">
        <v>209</v>
      </c>
      <c r="E7" s="66">
        <v>46</v>
      </c>
      <c r="F7" s="66">
        <f t="shared" si="2"/>
        <v>240</v>
      </c>
    </row>
    <row r="8" spans="1:6" x14ac:dyDescent="0.25">
      <c r="A8" s="70">
        <f t="shared" si="0"/>
        <v>43892</v>
      </c>
      <c r="B8" s="71">
        <f t="shared" si="1"/>
        <v>7</v>
      </c>
      <c r="C8" s="66">
        <v>384</v>
      </c>
      <c r="D8" s="66">
        <v>243</v>
      </c>
      <c r="E8" s="66">
        <v>58</v>
      </c>
      <c r="F8" s="66">
        <f t="shared" si="2"/>
        <v>240</v>
      </c>
    </row>
    <row r="9" spans="1:6" x14ac:dyDescent="0.25">
      <c r="A9" s="70">
        <f t="shared" si="0"/>
        <v>43893</v>
      </c>
      <c r="B9" s="71">
        <f t="shared" si="1"/>
        <v>8</v>
      </c>
      <c r="C9" s="66">
        <v>482</v>
      </c>
      <c r="D9" s="66">
        <v>372</v>
      </c>
      <c r="E9" s="66">
        <v>93</v>
      </c>
      <c r="F9" s="66">
        <f t="shared" si="2"/>
        <v>240</v>
      </c>
    </row>
    <row r="10" spans="1:6" x14ac:dyDescent="0.25">
      <c r="A10" s="70">
        <f t="shared" si="0"/>
        <v>43894</v>
      </c>
      <c r="B10" s="71">
        <f t="shared" si="1"/>
        <v>9</v>
      </c>
      <c r="C10" s="66">
        <v>559</v>
      </c>
      <c r="D10" s="66">
        <v>423</v>
      </c>
      <c r="E10" s="66">
        <v>145</v>
      </c>
      <c r="F10" s="66">
        <f t="shared" si="2"/>
        <v>240</v>
      </c>
    </row>
    <row r="11" spans="1:6" x14ac:dyDescent="0.25">
      <c r="A11" s="70">
        <f t="shared" si="0"/>
        <v>43895</v>
      </c>
      <c r="B11" s="71">
        <f t="shared" si="1"/>
        <v>10</v>
      </c>
      <c r="C11" s="66">
        <v>658</v>
      </c>
      <c r="D11" s="66">
        <v>537</v>
      </c>
      <c r="E11" s="66">
        <v>197</v>
      </c>
      <c r="F11" s="66">
        <f t="shared" si="2"/>
        <v>240</v>
      </c>
    </row>
    <row r="12" spans="1:6" x14ac:dyDescent="0.25">
      <c r="A12" s="70">
        <f t="shared" si="0"/>
        <v>43896</v>
      </c>
      <c r="B12" s="71">
        <f t="shared" si="1"/>
        <v>11</v>
      </c>
      <c r="C12" s="66">
        <v>739</v>
      </c>
      <c r="D12" s="66">
        <v>623</v>
      </c>
      <c r="E12" s="66">
        <v>267</v>
      </c>
      <c r="F12" s="66">
        <f t="shared" si="2"/>
        <v>240</v>
      </c>
    </row>
    <row r="13" spans="1:6" x14ac:dyDescent="0.25">
      <c r="A13" s="70">
        <f t="shared" si="0"/>
        <v>43897</v>
      </c>
      <c r="B13" s="71">
        <f t="shared" si="1"/>
        <v>12</v>
      </c>
      <c r="C13" s="66">
        <v>811</v>
      </c>
      <c r="D13" s="66">
        <v>761</v>
      </c>
      <c r="E13" s="66">
        <v>361</v>
      </c>
      <c r="F13" s="66">
        <f t="shared" si="2"/>
        <v>240</v>
      </c>
    </row>
    <row r="14" spans="1:6" x14ac:dyDescent="0.25">
      <c r="A14" s="70">
        <f t="shared" si="0"/>
        <v>43898</v>
      </c>
      <c r="B14" s="71">
        <f t="shared" si="1"/>
        <v>13</v>
      </c>
      <c r="C14" s="66">
        <v>853</v>
      </c>
      <c r="D14" s="66">
        <v>997</v>
      </c>
      <c r="E14" s="66">
        <v>406</v>
      </c>
      <c r="F14" s="66">
        <f t="shared" si="2"/>
        <v>240</v>
      </c>
    </row>
    <row r="15" spans="1:6" x14ac:dyDescent="0.25">
      <c r="A15" s="70">
        <f t="shared" si="0"/>
        <v>43899</v>
      </c>
      <c r="B15" s="71">
        <f t="shared" si="1"/>
        <v>14</v>
      </c>
      <c r="C15" s="66">
        <v>928</v>
      </c>
      <c r="D15" s="66">
        <v>1245</v>
      </c>
      <c r="E15" s="66">
        <v>506</v>
      </c>
      <c r="F15" s="66">
        <f t="shared" si="2"/>
        <v>240</v>
      </c>
    </row>
    <row r="16" spans="1:6" x14ac:dyDescent="0.25">
      <c r="A16" s="70">
        <f t="shared" si="0"/>
        <v>43900</v>
      </c>
      <c r="B16" s="71">
        <f t="shared" si="1"/>
        <v>15</v>
      </c>
      <c r="C16" s="66">
        <v>963</v>
      </c>
      <c r="D16" s="66">
        <v>1472</v>
      </c>
      <c r="E16" s="66">
        <v>592</v>
      </c>
      <c r="F16" s="66">
        <f t="shared" si="2"/>
        <v>240</v>
      </c>
    </row>
    <row r="17" spans="1:6" x14ac:dyDescent="0.25">
      <c r="A17" s="70">
        <f t="shared" si="0"/>
        <v>43901</v>
      </c>
      <c r="B17" s="71">
        <f t="shared" si="1"/>
        <v>16</v>
      </c>
      <c r="C17" s="66">
        <v>1035</v>
      </c>
      <c r="D17" s="66">
        <v>1815</v>
      </c>
      <c r="E17" s="66">
        <v>925</v>
      </c>
      <c r="F17" s="66">
        <f t="shared" si="2"/>
        <v>240</v>
      </c>
    </row>
    <row r="18" spans="1:6" x14ac:dyDescent="0.25">
      <c r="A18" s="70">
        <f t="shared" si="0"/>
        <v>43902</v>
      </c>
      <c r="B18" s="71">
        <f t="shared" si="1"/>
        <v>17</v>
      </c>
      <c r="C18" s="66">
        <v>1123</v>
      </c>
      <c r="D18" s="66">
        <v>2136</v>
      </c>
      <c r="E18" s="66">
        <v>1146</v>
      </c>
      <c r="F18" s="66">
        <f t="shared" si="2"/>
        <v>240</v>
      </c>
    </row>
    <row r="19" spans="1:6" x14ac:dyDescent="0.25">
      <c r="A19" s="70">
        <f t="shared" si="0"/>
        <v>43903</v>
      </c>
      <c r="B19" s="71">
        <f t="shared" si="1"/>
        <v>18</v>
      </c>
      <c r="C19" s="66">
        <v>1133</v>
      </c>
      <c r="D19" s="66">
        <v>2368</v>
      </c>
      <c r="E19" s="66">
        <v>1307</v>
      </c>
      <c r="F19" s="66">
        <f t="shared" si="2"/>
        <v>240</v>
      </c>
    </row>
    <row r="20" spans="1:6" x14ac:dyDescent="0.25">
      <c r="A20" s="70">
        <f t="shared" si="0"/>
        <v>43904</v>
      </c>
      <c r="B20" s="71">
        <f t="shared" si="1"/>
        <v>19</v>
      </c>
      <c r="C20" s="66">
        <v>1276</v>
      </c>
      <c r="D20" s="66">
        <v>2864</v>
      </c>
      <c r="E20" s="66">
        <v>1551</v>
      </c>
      <c r="F20" s="66">
        <f t="shared" si="2"/>
        <v>240</v>
      </c>
    </row>
    <row r="21" spans="1:6" x14ac:dyDescent="0.25">
      <c r="A21" s="70">
        <f t="shared" si="0"/>
        <v>43905</v>
      </c>
      <c r="B21" s="71">
        <f t="shared" si="1"/>
        <v>20</v>
      </c>
      <c r="C21" s="66">
        <v>1320</v>
      </c>
      <c r="D21" s="66">
        <v>3416</v>
      </c>
      <c r="E21" s="66">
        <v>1750</v>
      </c>
      <c r="F21" s="66">
        <f t="shared" si="2"/>
        <v>240</v>
      </c>
    </row>
    <row r="22" spans="1:6" x14ac:dyDescent="0.25">
      <c r="A22" s="70">
        <v>43906</v>
      </c>
      <c r="B22" s="71">
        <v>21</v>
      </c>
      <c r="C22" s="66">
        <v>1362</v>
      </c>
      <c r="D22" s="66">
        <v>3760</v>
      </c>
      <c r="E22" s="66">
        <v>1983</v>
      </c>
      <c r="F22" s="66">
        <f t="shared" si="2"/>
        <v>240</v>
      </c>
    </row>
    <row r="23" spans="1:6" x14ac:dyDescent="0.25">
      <c r="A23" s="70">
        <v>43907</v>
      </c>
      <c r="B23" s="71">
        <v>22</v>
      </c>
      <c r="C23" s="66">
        <v>1418</v>
      </c>
      <c r="D23" s="66">
        <v>3993</v>
      </c>
      <c r="E23" s="66">
        <v>2326</v>
      </c>
      <c r="F23" s="66">
        <f t="shared" si="2"/>
        <v>240</v>
      </c>
    </row>
    <row r="24" spans="1:6" x14ac:dyDescent="0.25">
      <c r="A24" s="70">
        <v>43908</v>
      </c>
      <c r="B24" s="71">
        <f t="shared" ref="B24:B51" si="3">B21+(A24-A21)</f>
        <v>23</v>
      </c>
      <c r="C24" s="66">
        <v>1445</v>
      </c>
      <c r="D24" s="66">
        <v>4305</v>
      </c>
      <c r="E24" s="67">
        <v>2644</v>
      </c>
      <c r="F24" s="66">
        <f t="shared" si="2"/>
        <v>240</v>
      </c>
    </row>
    <row r="25" spans="1:6" x14ac:dyDescent="0.25">
      <c r="A25" s="70">
        <v>43909</v>
      </c>
      <c r="B25" s="71">
        <f t="shared" si="3"/>
        <v>24</v>
      </c>
      <c r="C25" s="66">
        <v>1528</v>
      </c>
      <c r="D25" s="66">
        <v>4645</v>
      </c>
      <c r="E25" s="67">
        <v>3278</v>
      </c>
      <c r="F25" s="66">
        <v>19884</v>
      </c>
    </row>
    <row r="26" spans="1:6" x14ac:dyDescent="0.25">
      <c r="A26" s="70">
        <v>43910</v>
      </c>
      <c r="B26" s="71">
        <f t="shared" si="3"/>
        <v>25</v>
      </c>
      <c r="C26" s="66">
        <v>1597</v>
      </c>
      <c r="D26" s="66">
        <v>5154</v>
      </c>
      <c r="E26" s="67">
        <v>3804</v>
      </c>
      <c r="F26" s="66">
        <v>22264</v>
      </c>
    </row>
    <row r="27" spans="1:6" x14ac:dyDescent="0.25">
      <c r="A27" s="70">
        <v>43911</v>
      </c>
      <c r="B27" s="71">
        <f t="shared" si="3"/>
        <v>26</v>
      </c>
      <c r="C27" s="66">
        <v>1693</v>
      </c>
      <c r="D27" s="66">
        <v>5869</v>
      </c>
      <c r="E27" s="67">
        <v>4672</v>
      </c>
      <c r="F27" s="66">
        <v>25515</v>
      </c>
    </row>
    <row r="28" spans="1:6" x14ac:dyDescent="0.25">
      <c r="A28" s="70">
        <v>43912</v>
      </c>
      <c r="B28" s="71">
        <f t="shared" si="3"/>
        <v>27</v>
      </c>
      <c r="C28" s="66">
        <v>1772</v>
      </c>
      <c r="D28" s="66">
        <v>6216</v>
      </c>
      <c r="E28" s="67">
        <v>5096</v>
      </c>
      <c r="F28" s="66">
        <v>27206</v>
      </c>
    </row>
    <row r="29" spans="1:6" x14ac:dyDescent="0.25">
      <c r="A29" s="70">
        <v>43913</v>
      </c>
      <c r="B29" s="71">
        <f t="shared" si="3"/>
        <v>28</v>
      </c>
      <c r="C29" s="66">
        <v>1817</v>
      </c>
      <c r="D29" s="66">
        <v>6471</v>
      </c>
      <c r="E29" s="67">
        <v>5326</v>
      </c>
      <c r="F29" s="66">
        <v>28761</v>
      </c>
    </row>
    <row r="30" spans="1:6" x14ac:dyDescent="0.25">
      <c r="A30" s="70">
        <v>43914</v>
      </c>
      <c r="B30" s="71">
        <f t="shared" si="3"/>
        <v>29</v>
      </c>
      <c r="C30" s="66">
        <v>1860</v>
      </c>
      <c r="D30" s="66">
        <v>6728</v>
      </c>
      <c r="E30" s="67">
        <v>5701</v>
      </c>
      <c r="F30" s="66">
        <v>30703</v>
      </c>
    </row>
    <row r="31" spans="1:6" x14ac:dyDescent="0.25">
      <c r="A31" s="70">
        <v>43915</v>
      </c>
      <c r="B31" s="71">
        <f t="shared" si="3"/>
        <v>30</v>
      </c>
      <c r="C31" s="66">
        <v>1884</v>
      </c>
      <c r="D31" s="66">
        <v>7072</v>
      </c>
      <c r="E31" s="67">
        <v>6074</v>
      </c>
      <c r="F31" s="66">
        <v>32346</v>
      </c>
    </row>
    <row r="32" spans="1:6" x14ac:dyDescent="0.25">
      <c r="A32" s="70">
        <v>43916</v>
      </c>
      <c r="B32" s="71">
        <f t="shared" si="3"/>
        <v>31</v>
      </c>
      <c r="C32" s="66">
        <v>1968</v>
      </c>
      <c r="D32" s="66">
        <v>7458</v>
      </c>
      <c r="E32" s="67">
        <v>6922</v>
      </c>
      <c r="F32" s="66">
        <v>34889</v>
      </c>
    </row>
    <row r="33" spans="1:6" x14ac:dyDescent="0.25">
      <c r="A33" s="70">
        <v>43917</v>
      </c>
      <c r="B33" s="71">
        <f t="shared" si="3"/>
        <v>32</v>
      </c>
      <c r="C33" s="66">
        <v>2006</v>
      </c>
      <c r="D33" s="66">
        <v>8060</v>
      </c>
      <c r="E33" s="67">
        <v>7469</v>
      </c>
      <c r="F33" s="66">
        <v>37298</v>
      </c>
    </row>
    <row r="34" spans="1:6" x14ac:dyDescent="0.25">
      <c r="A34" s="70">
        <v>43918</v>
      </c>
      <c r="B34" s="71">
        <f t="shared" si="3"/>
        <v>33</v>
      </c>
      <c r="C34" s="66">
        <v>2029</v>
      </c>
      <c r="D34" s="66">
        <v>8349</v>
      </c>
      <c r="E34" s="67">
        <v>7783</v>
      </c>
      <c r="F34" s="66">
        <v>39415</v>
      </c>
    </row>
    <row r="35" spans="1:6" x14ac:dyDescent="0.25">
      <c r="A35" s="70">
        <v>43919</v>
      </c>
      <c r="B35" s="71">
        <f t="shared" si="3"/>
        <v>34</v>
      </c>
      <c r="C35" s="68">
        <v>2060</v>
      </c>
      <c r="D35" s="68">
        <v>8500</v>
      </c>
      <c r="E35" s="69">
        <v>8200</v>
      </c>
      <c r="F35" s="68">
        <v>40800</v>
      </c>
    </row>
    <row r="36" spans="1:6" x14ac:dyDescent="0.25">
      <c r="A36" s="70">
        <v>43920</v>
      </c>
      <c r="B36" s="71">
        <f t="shared" si="3"/>
        <v>35</v>
      </c>
      <c r="C36" s="66">
        <v>2087</v>
      </c>
      <c r="D36" s="66">
        <v>8664</v>
      </c>
      <c r="E36" s="67">
        <v>8676</v>
      </c>
      <c r="F36" s="66">
        <v>42161</v>
      </c>
    </row>
    <row r="37" spans="1:6" x14ac:dyDescent="0.25">
      <c r="A37" s="70">
        <v>43921</v>
      </c>
      <c r="B37" s="71">
        <f t="shared" si="3"/>
        <v>36</v>
      </c>
      <c r="C37" s="66">
        <v>2116</v>
      </c>
      <c r="D37" s="66">
        <v>8803</v>
      </c>
      <c r="E37" s="67">
        <v>8911</v>
      </c>
      <c r="F37" s="66">
        <v>43208</v>
      </c>
    </row>
    <row r="38" spans="1:6" x14ac:dyDescent="0.25">
      <c r="A38" s="70">
        <v>43922</v>
      </c>
      <c r="B38" s="71">
        <f t="shared" si="3"/>
        <v>37</v>
      </c>
      <c r="C38" s="66">
        <v>2157</v>
      </c>
      <c r="D38" s="66">
        <v>9039</v>
      </c>
      <c r="E38" s="67">
        <v>9522</v>
      </c>
      <c r="F38" s="66">
        <v>44773</v>
      </c>
    </row>
    <row r="39" spans="1:6" x14ac:dyDescent="0.25">
      <c r="A39" s="70">
        <v>43923</v>
      </c>
      <c r="B39" s="71">
        <f t="shared" si="3"/>
        <v>38</v>
      </c>
      <c r="C39" s="66">
        <v>2189</v>
      </c>
      <c r="D39" s="66">
        <v>9171</v>
      </c>
      <c r="E39" s="67">
        <v>10004</v>
      </c>
      <c r="F39" s="66">
        <v>46065</v>
      </c>
    </row>
    <row r="40" spans="1:6" x14ac:dyDescent="0.25">
      <c r="A40" s="70">
        <v>43924</v>
      </c>
      <c r="B40" s="71">
        <f t="shared" si="3"/>
        <v>39</v>
      </c>
      <c r="C40" s="66">
        <v>2214</v>
      </c>
      <c r="D40" s="66">
        <v>9315</v>
      </c>
      <c r="E40" s="67">
        <v>10391</v>
      </c>
      <c r="F40" s="66">
        <v>47520</v>
      </c>
    </row>
    <row r="41" spans="1:6" x14ac:dyDescent="0.25">
      <c r="A41" s="70">
        <v>43925</v>
      </c>
      <c r="B41" s="71">
        <f t="shared" si="3"/>
        <v>40</v>
      </c>
      <c r="C41" s="66">
        <v>2238</v>
      </c>
      <c r="D41" s="66">
        <v>9588</v>
      </c>
      <c r="E41" s="67">
        <v>10819</v>
      </c>
      <c r="F41" s="66">
        <v>49118</v>
      </c>
    </row>
    <row r="42" spans="1:6" x14ac:dyDescent="0.25">
      <c r="A42" s="70">
        <v>43926</v>
      </c>
      <c r="B42" s="71">
        <f t="shared" si="3"/>
        <v>41</v>
      </c>
      <c r="C42" s="66">
        <v>2255</v>
      </c>
      <c r="D42" s="66">
        <v>9712</v>
      </c>
      <c r="E42" s="67">
        <v>11230</v>
      </c>
      <c r="F42" s="66">
        <v>50455</v>
      </c>
    </row>
    <row r="43" spans="1:6" x14ac:dyDescent="0.25">
      <c r="A43" s="70">
        <v>43927</v>
      </c>
      <c r="B43" s="71">
        <f t="shared" si="3"/>
        <v>42</v>
      </c>
      <c r="C43" s="66">
        <v>2278</v>
      </c>
      <c r="D43" s="66">
        <v>9815</v>
      </c>
      <c r="E43" s="67">
        <v>11538</v>
      </c>
      <c r="F43" s="66">
        <v>51534</v>
      </c>
    </row>
    <row r="44" spans="1:6" x14ac:dyDescent="0.25">
      <c r="A44" s="70">
        <v>43928</v>
      </c>
      <c r="B44" s="71">
        <f t="shared" si="3"/>
        <v>43</v>
      </c>
      <c r="C44" s="66">
        <v>2321</v>
      </c>
      <c r="D44" s="66">
        <v>9868</v>
      </c>
      <c r="E44" s="67">
        <v>11787</v>
      </c>
      <c r="F44" s="66">
        <v>52325</v>
      </c>
    </row>
    <row r="45" spans="1:6" x14ac:dyDescent="0.25">
      <c r="A45" s="70">
        <v>43929</v>
      </c>
      <c r="B45" s="71">
        <f t="shared" si="3"/>
        <v>44</v>
      </c>
      <c r="C45" s="66">
        <v>2347</v>
      </c>
      <c r="D45" s="66">
        <v>9931</v>
      </c>
      <c r="E45" s="67">
        <v>12039</v>
      </c>
      <c r="F45" s="66">
        <v>53414</v>
      </c>
    </row>
    <row r="46" spans="1:6" x14ac:dyDescent="0.25">
      <c r="A46" s="70">
        <v>43930</v>
      </c>
      <c r="B46" s="71">
        <f t="shared" si="3"/>
        <v>45</v>
      </c>
      <c r="C46" s="66">
        <v>2376</v>
      </c>
      <c r="D46" s="66">
        <v>10043</v>
      </c>
      <c r="E46" s="67">
        <v>12479</v>
      </c>
      <c r="F46" s="66">
        <v>54802</v>
      </c>
    </row>
    <row r="47" spans="1:6" x14ac:dyDescent="0.25">
      <c r="A47" s="70">
        <v>43931</v>
      </c>
      <c r="B47" s="71">
        <f t="shared" si="3"/>
        <v>46</v>
      </c>
      <c r="C47" s="66">
        <v>2419</v>
      </c>
      <c r="D47" s="66">
        <v>10151</v>
      </c>
      <c r="E47" s="67">
        <v>12748</v>
      </c>
      <c r="F47" s="66">
        <v>56048</v>
      </c>
    </row>
    <row r="48" spans="1:6" x14ac:dyDescent="0.25">
      <c r="A48" s="70">
        <v>43932</v>
      </c>
      <c r="B48" s="71">
        <f t="shared" si="3"/>
        <v>47</v>
      </c>
      <c r="C48" s="66">
        <v>2472</v>
      </c>
      <c r="D48" s="66">
        <v>10258</v>
      </c>
      <c r="E48" s="67">
        <v>13268</v>
      </c>
      <c r="F48" s="66">
        <v>57592</v>
      </c>
    </row>
    <row r="49" spans="1:6" x14ac:dyDescent="0.25">
      <c r="A49" s="70">
        <v>43933</v>
      </c>
      <c r="B49" s="71">
        <f t="shared" si="3"/>
        <v>48</v>
      </c>
      <c r="C49" s="66">
        <v>2573</v>
      </c>
      <c r="D49" s="66">
        <v>10309</v>
      </c>
      <c r="E49" s="67">
        <v>13680</v>
      </c>
      <c r="F49" s="66">
        <v>59052</v>
      </c>
    </row>
    <row r="50" spans="1:6" x14ac:dyDescent="0.25">
      <c r="A50" s="70">
        <v>43934</v>
      </c>
      <c r="B50" s="71">
        <f t="shared" si="3"/>
        <v>49</v>
      </c>
      <c r="C50" s="66">
        <v>2559</v>
      </c>
      <c r="D50" s="66">
        <v>10391</v>
      </c>
      <c r="E50" s="67">
        <v>14161</v>
      </c>
      <c r="F50" s="66">
        <v>60314</v>
      </c>
    </row>
    <row r="51" spans="1:6" x14ac:dyDescent="0.25">
      <c r="A51" s="70">
        <v>43935</v>
      </c>
      <c r="B51" s="71">
        <f t="shared" si="3"/>
        <v>50</v>
      </c>
      <c r="C51" s="66">
        <v>2569</v>
      </c>
      <c r="D51" s="66">
        <v>10426</v>
      </c>
      <c r="E51" s="67">
        <v>14350</v>
      </c>
      <c r="F51" s="66">
        <v>61326</v>
      </c>
    </row>
    <row r="52" spans="1:6" x14ac:dyDescent="0.25">
      <c r="A52" s="70">
        <v>43936</v>
      </c>
      <c r="B52" s="71">
        <f>B38+(A52-A38)</f>
        <v>51</v>
      </c>
      <c r="C52" s="66">
        <v>2587</v>
      </c>
      <c r="D52" s="66">
        <v>10472</v>
      </c>
      <c r="E52" s="67">
        <v>14675</v>
      </c>
      <c r="F52" s="66">
        <v>62153</v>
      </c>
    </row>
    <row r="53" spans="1:6" x14ac:dyDescent="0.25">
      <c r="A53" s="70">
        <v>43950</v>
      </c>
      <c r="B53" s="71">
        <f t="shared" ref="B53:B60" si="4">B52+(A53-A52)</f>
        <v>65</v>
      </c>
      <c r="C53" s="66">
        <v>2959</v>
      </c>
      <c r="D53" s="66">
        <v>11291</v>
      </c>
      <c r="E53" s="67">
        <v>19121</v>
      </c>
      <c r="F53" s="66">
        <v>75134</v>
      </c>
    </row>
    <row r="54" spans="1:6" x14ac:dyDescent="0.25">
      <c r="A54" s="70">
        <v>43964</v>
      </c>
      <c r="B54" s="71">
        <f t="shared" si="4"/>
        <v>79</v>
      </c>
      <c r="C54" s="66">
        <v>3301</v>
      </c>
      <c r="D54" s="66">
        <v>12318</v>
      </c>
      <c r="E54" s="67">
        <v>21731</v>
      </c>
      <c r="F54" s="66">
        <v>83298</v>
      </c>
    </row>
    <row r="55" spans="1:6" x14ac:dyDescent="0.25">
      <c r="A55" s="70">
        <v>43978</v>
      </c>
      <c r="B55" s="71">
        <f t="shared" si="4"/>
        <v>93</v>
      </c>
      <c r="C55" s="66">
        <v>3434</v>
      </c>
      <c r="D55" s="66">
        <v>13175</v>
      </c>
      <c r="E55" s="67">
        <v>22832</v>
      </c>
      <c r="F55" s="66">
        <v>87801</v>
      </c>
    </row>
    <row r="56" spans="1:6" x14ac:dyDescent="0.25">
      <c r="A56" s="70">
        <v>43992</v>
      </c>
      <c r="B56" s="71">
        <f t="shared" si="4"/>
        <v>107</v>
      </c>
      <c r="C56" s="66">
        <v>3515</v>
      </c>
      <c r="D56" s="66">
        <v>13671</v>
      </c>
      <c r="E56" s="67">
        <v>23510</v>
      </c>
      <c r="F56" s="66">
        <v>90680</v>
      </c>
    </row>
    <row r="57" spans="1:6" x14ac:dyDescent="0.25">
      <c r="A57" s="70">
        <v>43999</v>
      </c>
      <c r="B57" s="71">
        <f t="shared" si="4"/>
        <v>114</v>
      </c>
      <c r="C57" s="66">
        <v>3552</v>
      </c>
      <c r="D57" s="66">
        <v>13978</v>
      </c>
      <c r="E57" s="67">
        <v>23966</v>
      </c>
      <c r="F57" s="66">
        <v>92302</v>
      </c>
    </row>
    <row r="58" spans="1:6" x14ac:dyDescent="0.25">
      <c r="A58" s="70">
        <v>44006</v>
      </c>
      <c r="B58" s="71">
        <f t="shared" si="4"/>
        <v>121</v>
      </c>
      <c r="C58" s="66">
        <v>3565</v>
      </c>
      <c r="D58" s="66">
        <v>14192</v>
      </c>
      <c r="E58" s="67">
        <v>24239</v>
      </c>
      <c r="F58" s="66">
        <v>93261</v>
      </c>
    </row>
    <row r="59" spans="1:6" x14ac:dyDescent="0.25">
      <c r="A59" s="70">
        <v>44034</v>
      </c>
      <c r="B59" s="71">
        <f t="shared" si="4"/>
        <v>149</v>
      </c>
      <c r="C59" s="66">
        <v>3622</v>
      </c>
      <c r="D59" s="66">
        <v>14872</v>
      </c>
      <c r="E59" s="67">
        <v>24744</v>
      </c>
      <c r="F59" s="66">
        <v>95633</v>
      </c>
    </row>
    <row r="60" spans="1:6" x14ac:dyDescent="0.25">
      <c r="A60" s="70">
        <v>44052</v>
      </c>
      <c r="B60" s="71">
        <f t="shared" si="4"/>
        <v>167</v>
      </c>
      <c r="C60" s="66">
        <v>3645</v>
      </c>
      <c r="D60" s="66">
        <v>15114</v>
      </c>
      <c r="E60" s="67">
        <v>25075</v>
      </c>
      <c r="F60" s="66">
        <v>96853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31"/>
  <sheetViews>
    <sheetView topLeftCell="A103" zoomScaleNormal="100" workbookViewId="0">
      <pane xSplit="1" topLeftCell="B1" activePane="topRight" state="frozen"/>
      <selection activeCell="A67" sqref="A67"/>
      <selection pane="topRight" sqref="A1:A1048576"/>
    </sheetView>
  </sheetViews>
  <sheetFormatPr baseColWidth="10" defaultRowHeight="15" x14ac:dyDescent="0.25"/>
  <cols>
    <col min="1" max="1" width="36.85546875" customWidth="1"/>
    <col min="13" max="13" width="11.42578125" style="24"/>
    <col min="23" max="23" width="11.42578125" style="38"/>
  </cols>
  <sheetData>
    <row r="1" spans="1:32" x14ac:dyDescent="0.25">
      <c r="A1" s="72" t="s">
        <v>12</v>
      </c>
      <c r="B1" s="72" t="s">
        <v>13</v>
      </c>
      <c r="C1" s="9" t="s">
        <v>14</v>
      </c>
      <c r="D1" s="9" t="s">
        <v>14</v>
      </c>
      <c r="E1" s="9" t="s">
        <v>14</v>
      </c>
      <c r="F1" s="9" t="s">
        <v>14</v>
      </c>
      <c r="G1" s="9" t="s">
        <v>14</v>
      </c>
      <c r="H1" s="9" t="s">
        <v>14</v>
      </c>
      <c r="I1" s="9" t="s">
        <v>14</v>
      </c>
      <c r="J1" s="9" t="s">
        <v>14</v>
      </c>
      <c r="K1" s="9" t="s">
        <v>14</v>
      </c>
      <c r="L1" s="9" t="s">
        <v>14</v>
      </c>
      <c r="M1" s="19" t="s">
        <v>148</v>
      </c>
      <c r="N1" s="25" t="s">
        <v>14</v>
      </c>
      <c r="O1" s="26" t="s">
        <v>14</v>
      </c>
      <c r="P1" s="26" t="s">
        <v>14</v>
      </c>
      <c r="Q1" s="26" t="s">
        <v>14</v>
      </c>
      <c r="R1" s="26" t="s">
        <v>14</v>
      </c>
      <c r="S1" s="26" t="s">
        <v>14</v>
      </c>
      <c r="T1" s="26" t="s">
        <v>14</v>
      </c>
      <c r="U1" s="26" t="s">
        <v>14</v>
      </c>
      <c r="V1" s="26" t="s">
        <v>14</v>
      </c>
      <c r="W1" s="34" t="s">
        <v>14</v>
      </c>
      <c r="X1" s="40" t="s">
        <v>151</v>
      </c>
      <c r="Y1" s="40" t="s">
        <v>151</v>
      </c>
      <c r="Z1" s="40" t="s">
        <v>151</v>
      </c>
      <c r="AA1" s="40" t="s">
        <v>151</v>
      </c>
      <c r="AB1" s="40" t="s">
        <v>151</v>
      </c>
      <c r="AC1" s="40" t="s">
        <v>151</v>
      </c>
      <c r="AD1" s="40" t="s">
        <v>151</v>
      </c>
      <c r="AE1" s="40" t="s">
        <v>151</v>
      </c>
      <c r="AF1" s="40" t="s">
        <v>151</v>
      </c>
    </row>
    <row r="2" spans="1:32" x14ac:dyDescent="0.25">
      <c r="A2" s="72"/>
      <c r="B2" s="72"/>
      <c r="C2" s="8" t="s">
        <v>15</v>
      </c>
      <c r="D2" s="8" t="s">
        <v>15</v>
      </c>
      <c r="E2" s="8" t="s">
        <v>15</v>
      </c>
      <c r="F2" s="8" t="s">
        <v>15</v>
      </c>
      <c r="G2" s="8" t="s">
        <v>15</v>
      </c>
      <c r="H2" s="8" t="s">
        <v>15</v>
      </c>
      <c r="I2" s="8" t="s">
        <v>15</v>
      </c>
      <c r="J2" s="8" t="s">
        <v>15</v>
      </c>
      <c r="K2" s="8" t="s">
        <v>15</v>
      </c>
      <c r="L2" s="8" t="s">
        <v>15</v>
      </c>
      <c r="M2" s="20" t="s">
        <v>149</v>
      </c>
      <c r="N2" s="27" t="s">
        <v>150</v>
      </c>
      <c r="O2" s="28" t="s">
        <v>150</v>
      </c>
      <c r="P2" s="28" t="s">
        <v>150</v>
      </c>
      <c r="Q2" s="28" t="s">
        <v>150</v>
      </c>
      <c r="R2" s="28" t="s">
        <v>150</v>
      </c>
      <c r="S2" s="28" t="s">
        <v>150</v>
      </c>
      <c r="T2" s="28" t="s">
        <v>150</v>
      </c>
      <c r="U2" s="28" t="s">
        <v>150</v>
      </c>
      <c r="V2" s="28" t="s">
        <v>150</v>
      </c>
      <c r="W2" s="35" t="s">
        <v>150</v>
      </c>
      <c r="X2" s="41" t="s">
        <v>152</v>
      </c>
      <c r="Y2" s="41" t="s">
        <v>153</v>
      </c>
      <c r="Z2" s="41" t="s">
        <v>154</v>
      </c>
      <c r="AA2" s="41" t="s">
        <v>155</v>
      </c>
      <c r="AB2" s="41" t="s">
        <v>156</v>
      </c>
      <c r="AC2" s="41" t="s">
        <v>157</v>
      </c>
      <c r="AD2" s="41" t="s">
        <v>158</v>
      </c>
      <c r="AE2" s="41" t="s">
        <v>159</v>
      </c>
      <c r="AF2" s="41" t="s">
        <v>160</v>
      </c>
    </row>
    <row r="3" spans="1:32" x14ac:dyDescent="0.25">
      <c r="A3" s="72"/>
      <c r="B3" s="72"/>
      <c r="C3" s="10">
        <v>43894</v>
      </c>
      <c r="D3" s="10">
        <v>43908</v>
      </c>
      <c r="E3" s="10">
        <v>43922</v>
      </c>
      <c r="F3" s="10">
        <v>43936</v>
      </c>
      <c r="G3" s="10">
        <v>43950</v>
      </c>
      <c r="H3" s="10">
        <v>43964</v>
      </c>
      <c r="I3" s="10">
        <v>43978</v>
      </c>
      <c r="J3" s="10">
        <v>44006</v>
      </c>
      <c r="K3" s="10">
        <v>44034</v>
      </c>
      <c r="L3" s="10">
        <v>44056</v>
      </c>
      <c r="M3" s="21">
        <v>43831</v>
      </c>
      <c r="N3" s="29">
        <f>C3</f>
        <v>43894</v>
      </c>
      <c r="O3" s="30">
        <f t="shared" ref="O3:V3" si="0">D3</f>
        <v>43908</v>
      </c>
      <c r="P3" s="30">
        <f t="shared" si="0"/>
        <v>43922</v>
      </c>
      <c r="Q3" s="30">
        <f t="shared" si="0"/>
        <v>43936</v>
      </c>
      <c r="R3" s="30">
        <f t="shared" si="0"/>
        <v>43950</v>
      </c>
      <c r="S3" s="30">
        <f t="shared" si="0"/>
        <v>43964</v>
      </c>
      <c r="T3" s="30">
        <f t="shared" si="0"/>
        <v>43978</v>
      </c>
      <c r="U3" s="30">
        <f t="shared" si="0"/>
        <v>44006</v>
      </c>
      <c r="V3" s="30">
        <f t="shared" si="0"/>
        <v>44034</v>
      </c>
      <c r="W3" s="36">
        <f>L3</f>
        <v>44056</v>
      </c>
      <c r="X3" s="42">
        <f>O3</f>
        <v>43908</v>
      </c>
      <c r="Y3" s="42">
        <f t="shared" ref="Y3:AD3" si="1">P3</f>
        <v>43922</v>
      </c>
      <c r="Z3" s="42">
        <f t="shared" si="1"/>
        <v>43936</v>
      </c>
      <c r="AA3" s="42">
        <f t="shared" si="1"/>
        <v>43950</v>
      </c>
      <c r="AB3" s="42">
        <f t="shared" si="1"/>
        <v>43964</v>
      </c>
      <c r="AC3" s="42">
        <f t="shared" si="1"/>
        <v>43978</v>
      </c>
      <c r="AD3" s="42">
        <f t="shared" si="1"/>
        <v>44006</v>
      </c>
      <c r="AE3" s="42">
        <f>V3</f>
        <v>44034</v>
      </c>
      <c r="AF3" s="42">
        <f t="shared" ref="AF3" si="2">W3</f>
        <v>44056</v>
      </c>
    </row>
    <row r="4" spans="1:32" s="55" customFormat="1" x14ac:dyDescent="0.25">
      <c r="A4" s="56" t="s">
        <v>16</v>
      </c>
      <c r="B4" s="57" t="s">
        <v>17</v>
      </c>
      <c r="C4" s="57">
        <v>7</v>
      </c>
      <c r="D4" s="57">
        <v>263</v>
      </c>
      <c r="E4" s="58">
        <v>1436</v>
      </c>
      <c r="F4" s="58">
        <v>2274</v>
      </c>
      <c r="G4" s="58">
        <v>2923</v>
      </c>
      <c r="H4" s="58">
        <v>3127</v>
      </c>
      <c r="I4" s="58">
        <v>3235</v>
      </c>
      <c r="J4" s="58">
        <v>3283</v>
      </c>
      <c r="K4" s="58">
        <v>3342</v>
      </c>
      <c r="L4" s="58">
        <v>3532</v>
      </c>
      <c r="M4" s="59">
        <v>1305770</v>
      </c>
      <c r="N4" s="60">
        <f>C4/$M4*100000</f>
        <v>0.53608215841993612</v>
      </c>
      <c r="O4" s="60">
        <f t="shared" ref="O4:W19" si="3">D4/$M4*100000</f>
        <v>20.141372523491885</v>
      </c>
      <c r="P4" s="60">
        <f t="shared" si="3"/>
        <v>109.97342564157547</v>
      </c>
      <c r="Q4" s="60">
        <f t="shared" si="3"/>
        <v>174.15011832099069</v>
      </c>
      <c r="R4" s="60">
        <f t="shared" si="3"/>
        <v>223.85259272306763</v>
      </c>
      <c r="S4" s="60">
        <f t="shared" si="3"/>
        <v>239.47555848273433</v>
      </c>
      <c r="T4" s="60">
        <f t="shared" si="3"/>
        <v>247.74654035549906</v>
      </c>
      <c r="U4" s="60">
        <f t="shared" si="3"/>
        <v>251.42253229895002</v>
      </c>
      <c r="V4" s="60">
        <f t="shared" si="3"/>
        <v>255.94093906277521</v>
      </c>
      <c r="W4" s="61">
        <f t="shared" si="3"/>
        <v>270.49174050560208</v>
      </c>
      <c r="X4" s="62">
        <f>(O4-N4)/14</f>
        <v>1.4003778832194249</v>
      </c>
      <c r="Y4" s="62">
        <f t="shared" ref="Y4:AE4" si="4">(P4-O4)/14</f>
        <v>6.4165752227202564</v>
      </c>
      <c r="Z4" s="62">
        <f t="shared" si="4"/>
        <v>4.5840494771010869</v>
      </c>
      <c r="AA4" s="62">
        <f t="shared" si="4"/>
        <v>3.5501767430054962</v>
      </c>
      <c r="AB4" s="62">
        <f t="shared" si="4"/>
        <v>1.1159261256904784</v>
      </c>
      <c r="AC4" s="62">
        <f t="shared" si="4"/>
        <v>0.59078441948319538</v>
      </c>
      <c r="AD4" s="62">
        <f t="shared" si="4"/>
        <v>0.26257085310363948</v>
      </c>
      <c r="AE4" s="62">
        <f t="shared" si="4"/>
        <v>0.32274334027322837</v>
      </c>
      <c r="AF4" s="62">
        <f>(W4-V4)/22</f>
        <v>0.66140006558303943</v>
      </c>
    </row>
    <row r="5" spans="1:32" x14ac:dyDescent="0.25">
      <c r="A5" s="12" t="s">
        <v>18</v>
      </c>
      <c r="B5" s="11" t="s">
        <v>19</v>
      </c>
      <c r="C5" s="11">
        <v>0</v>
      </c>
      <c r="D5" s="11">
        <v>44</v>
      </c>
      <c r="E5" s="11">
        <v>292</v>
      </c>
      <c r="F5" s="11">
        <v>469</v>
      </c>
      <c r="G5" s="11">
        <v>757</v>
      </c>
      <c r="H5" s="11">
        <v>778</v>
      </c>
      <c r="I5" s="11">
        <v>821</v>
      </c>
      <c r="J5" s="11">
        <v>630</v>
      </c>
      <c r="K5" s="11">
        <v>831</v>
      </c>
      <c r="L5" s="11">
        <v>881</v>
      </c>
      <c r="M5" s="22">
        <v>383189</v>
      </c>
      <c r="N5" s="33">
        <f t="shared" ref="N5:N68" si="5">C5/$M5*100000</f>
        <v>0</v>
      </c>
      <c r="O5" s="33">
        <f t="shared" si="3"/>
        <v>11.482584312180151</v>
      </c>
      <c r="P5" s="33">
        <f t="shared" si="3"/>
        <v>76.202604980831907</v>
      </c>
      <c r="Q5" s="33">
        <f t="shared" si="3"/>
        <v>122.39391005482935</v>
      </c>
      <c r="R5" s="33">
        <f t="shared" si="3"/>
        <v>197.55264373455395</v>
      </c>
      <c r="S5" s="33">
        <f t="shared" si="3"/>
        <v>203.03296806536724</v>
      </c>
      <c r="T5" s="33">
        <f t="shared" si="3"/>
        <v>214.25458455227056</v>
      </c>
      <c r="U5" s="33">
        <f t="shared" si="3"/>
        <v>164.40972992439762</v>
      </c>
      <c r="V5" s="33">
        <f t="shared" si="3"/>
        <v>216.86426280503878</v>
      </c>
      <c r="W5" s="37">
        <f t="shared" si="3"/>
        <v>229.91265406887982</v>
      </c>
      <c r="X5" s="39">
        <f t="shared" ref="X5:X68" si="6">(O5-N5)/14</f>
        <v>0.82018459372715369</v>
      </c>
      <c r="Y5" s="39">
        <f t="shared" ref="Y5:Y68" si="7">(P5-O5)/14</f>
        <v>4.6228586191894108</v>
      </c>
      <c r="Z5" s="39">
        <f t="shared" ref="Z5:Z68" si="8">(Q5-P5)/14</f>
        <v>3.2993789338569601</v>
      </c>
      <c r="AA5" s="39">
        <f t="shared" ref="AA5:AA68" si="9">(R5-Q5)/14</f>
        <v>5.3684809771231858</v>
      </c>
      <c r="AB5" s="39">
        <f t="shared" ref="AB5:AB68" si="10">(S5-R5)/14</f>
        <v>0.39145173791523497</v>
      </c>
      <c r="AC5" s="39">
        <f t="shared" ref="AC5:AC68" si="11">(T5-S5)/14</f>
        <v>0.8015440347788082</v>
      </c>
      <c r="AD5" s="39">
        <f t="shared" ref="AD5:AD68" si="12">(U5-T5)/14</f>
        <v>-3.5603467591337812</v>
      </c>
      <c r="AE5" s="39">
        <f t="shared" ref="AE5:AE68" si="13">(V5-U5)/14</f>
        <v>3.7467523486172252</v>
      </c>
      <c r="AF5" s="39">
        <f t="shared" ref="AF5:AF68" si="14">(W5-V5)/22</f>
        <v>0.59310869381095632</v>
      </c>
    </row>
    <row r="6" spans="1:32" x14ac:dyDescent="0.25">
      <c r="A6" s="12" t="s">
        <v>20</v>
      </c>
      <c r="B6" s="11" t="s">
        <v>19</v>
      </c>
      <c r="C6" s="11">
        <v>1</v>
      </c>
      <c r="D6" s="11">
        <v>20</v>
      </c>
      <c r="E6" s="11">
        <v>128</v>
      </c>
      <c r="F6" s="11">
        <v>229</v>
      </c>
      <c r="G6" s="11">
        <v>244</v>
      </c>
      <c r="H6" s="11">
        <v>244</v>
      </c>
      <c r="I6" s="11">
        <v>246</v>
      </c>
      <c r="J6" s="11">
        <v>224</v>
      </c>
      <c r="K6" s="11">
        <v>247</v>
      </c>
      <c r="L6" s="11">
        <v>290</v>
      </c>
      <c r="M6" s="22">
        <v>296491</v>
      </c>
      <c r="N6" s="33">
        <f t="shared" si="5"/>
        <v>0.33727836595377264</v>
      </c>
      <c r="O6" s="33">
        <f t="shared" si="3"/>
        <v>6.7455673190754526</v>
      </c>
      <c r="P6" s="33">
        <f t="shared" si="3"/>
        <v>43.171630842082898</v>
      </c>
      <c r="Q6" s="33">
        <f t="shared" si="3"/>
        <v>77.236745803413925</v>
      </c>
      <c r="R6" s="33">
        <f t="shared" si="3"/>
        <v>82.295921292720521</v>
      </c>
      <c r="S6" s="33">
        <f t="shared" si="3"/>
        <v>82.295921292720521</v>
      </c>
      <c r="T6" s="33">
        <f t="shared" si="3"/>
        <v>82.970478024628065</v>
      </c>
      <c r="U6" s="33">
        <f t="shared" si="3"/>
        <v>75.550353973645073</v>
      </c>
      <c r="V6" s="33">
        <f t="shared" si="3"/>
        <v>83.307756390581844</v>
      </c>
      <c r="W6" s="37">
        <f t="shared" si="3"/>
        <v>97.810726126594076</v>
      </c>
      <c r="X6" s="39">
        <f t="shared" si="6"/>
        <v>0.45773492522297715</v>
      </c>
      <c r="Y6" s="39">
        <f t="shared" si="7"/>
        <v>2.6018616802148173</v>
      </c>
      <c r="Z6" s="39">
        <f t="shared" si="8"/>
        <v>2.4332224972379306</v>
      </c>
      <c r="AA6" s="39">
        <f t="shared" si="9"/>
        <v>0.36136967780761403</v>
      </c>
      <c r="AB6" s="39">
        <f t="shared" si="10"/>
        <v>0</v>
      </c>
      <c r="AC6" s="39">
        <f t="shared" si="11"/>
        <v>4.8182623707681671E-2</v>
      </c>
      <c r="AD6" s="39">
        <f t="shared" si="12"/>
        <v>-0.53000886078449938</v>
      </c>
      <c r="AE6" s="39">
        <f t="shared" si="13"/>
        <v>0.55410017263834077</v>
      </c>
      <c r="AF6" s="39">
        <f t="shared" si="14"/>
        <v>0.65922589709146517</v>
      </c>
    </row>
    <row r="7" spans="1:32" x14ac:dyDescent="0.25">
      <c r="A7" s="12" t="s">
        <v>21</v>
      </c>
      <c r="B7" s="11" t="s">
        <v>19</v>
      </c>
      <c r="C7" s="11">
        <v>1</v>
      </c>
      <c r="D7" s="11">
        <v>160</v>
      </c>
      <c r="E7" s="11">
        <v>631</v>
      </c>
      <c r="F7" s="11">
        <v>971</v>
      </c>
      <c r="G7" s="13">
        <v>1285</v>
      </c>
      <c r="H7" s="13">
        <v>1460</v>
      </c>
      <c r="I7" s="13">
        <v>1515</v>
      </c>
      <c r="J7" s="13">
        <v>1585</v>
      </c>
      <c r="K7" s="13">
        <v>1601</v>
      </c>
      <c r="L7" s="13">
        <v>1641</v>
      </c>
      <c r="M7" s="22">
        <v>318678</v>
      </c>
      <c r="N7" s="33">
        <f t="shared" si="5"/>
        <v>0.31379637125876275</v>
      </c>
      <c r="O7" s="33">
        <f t="shared" si="3"/>
        <v>50.207419401402035</v>
      </c>
      <c r="P7" s="33">
        <f t="shared" si="3"/>
        <v>198.00551026427934</v>
      </c>
      <c r="Q7" s="33">
        <f t="shared" si="3"/>
        <v>304.69627649225868</v>
      </c>
      <c r="R7" s="33">
        <f t="shared" si="3"/>
        <v>403.22833706751021</v>
      </c>
      <c r="S7" s="33">
        <f t="shared" si="3"/>
        <v>458.14270203779364</v>
      </c>
      <c r="T7" s="33">
        <f t="shared" si="3"/>
        <v>475.40150245702557</v>
      </c>
      <c r="U7" s="33">
        <f t="shared" si="3"/>
        <v>497.36724844513896</v>
      </c>
      <c r="V7" s="33">
        <f t="shared" si="3"/>
        <v>502.38799038527912</v>
      </c>
      <c r="W7" s="37">
        <f t="shared" si="3"/>
        <v>514.93984523562972</v>
      </c>
      <c r="X7" s="39">
        <f t="shared" si="6"/>
        <v>3.5638302164388054</v>
      </c>
      <c r="Y7" s="39">
        <f t="shared" si="7"/>
        <v>10.557006490205522</v>
      </c>
      <c r="Z7" s="39">
        <f t="shared" si="8"/>
        <v>7.6207690162842381</v>
      </c>
      <c r="AA7" s="39">
        <f t="shared" si="9"/>
        <v>7.0380043268036809</v>
      </c>
      <c r="AB7" s="39">
        <f t="shared" si="10"/>
        <v>3.9224546407345309</v>
      </c>
      <c r="AC7" s="39">
        <f t="shared" si="11"/>
        <v>1.2327714585165666</v>
      </c>
      <c r="AD7" s="39">
        <f t="shared" si="12"/>
        <v>1.5689818562938131</v>
      </c>
      <c r="AE7" s="39">
        <f t="shared" si="13"/>
        <v>0.35862442429572639</v>
      </c>
      <c r="AF7" s="39">
        <f t="shared" si="14"/>
        <v>0.57053885683411787</v>
      </c>
    </row>
    <row r="8" spans="1:32" x14ac:dyDescent="0.25">
      <c r="A8" s="12" t="s">
        <v>22</v>
      </c>
      <c r="B8" s="11" t="s">
        <v>19</v>
      </c>
      <c r="C8" s="11">
        <v>3</v>
      </c>
      <c r="D8" s="11">
        <v>39</v>
      </c>
      <c r="E8" s="11">
        <v>385</v>
      </c>
      <c r="F8" s="11">
        <v>605</v>
      </c>
      <c r="G8" s="11">
        <v>637</v>
      </c>
      <c r="H8" s="11">
        <v>645</v>
      </c>
      <c r="I8" s="11">
        <v>653</v>
      </c>
      <c r="J8" s="11">
        <v>816</v>
      </c>
      <c r="K8" s="11">
        <v>635</v>
      </c>
      <c r="L8" s="11">
        <v>689</v>
      </c>
      <c r="M8" s="22">
        <v>307412</v>
      </c>
      <c r="N8" s="33">
        <f t="shared" si="5"/>
        <v>0.97588903491080381</v>
      </c>
      <c r="O8" s="33">
        <f t="shared" si="3"/>
        <v>12.68655745384045</v>
      </c>
      <c r="P8" s="33">
        <f t="shared" si="3"/>
        <v>125.23909281355314</v>
      </c>
      <c r="Q8" s="33">
        <f t="shared" si="3"/>
        <v>196.80428870701212</v>
      </c>
      <c r="R8" s="33">
        <f t="shared" si="3"/>
        <v>207.21377174606064</v>
      </c>
      <c r="S8" s="33">
        <f t="shared" si="3"/>
        <v>209.8161425058228</v>
      </c>
      <c r="T8" s="33">
        <f t="shared" si="3"/>
        <v>212.41851326558498</v>
      </c>
      <c r="U8" s="33">
        <f t="shared" si="3"/>
        <v>265.44181749573863</v>
      </c>
      <c r="V8" s="33">
        <f t="shared" si="3"/>
        <v>206.56317905612013</v>
      </c>
      <c r="W8" s="37">
        <f t="shared" si="3"/>
        <v>224.12918168451461</v>
      </c>
      <c r="X8" s="39">
        <f t="shared" si="6"/>
        <v>0.83647631563783187</v>
      </c>
      <c r="Y8" s="39">
        <f t="shared" si="7"/>
        <v>8.0394668114080492</v>
      </c>
      <c r="Z8" s="39">
        <f t="shared" si="8"/>
        <v>5.1117997066756411</v>
      </c>
      <c r="AA8" s="39">
        <f t="shared" si="9"/>
        <v>0.74353450278918032</v>
      </c>
      <c r="AB8" s="39">
        <f t="shared" si="10"/>
        <v>0.18588362569729661</v>
      </c>
      <c r="AC8" s="39">
        <f t="shared" si="11"/>
        <v>0.18588362569729863</v>
      </c>
      <c r="AD8" s="39">
        <f t="shared" si="12"/>
        <v>3.7873788735824041</v>
      </c>
      <c r="AE8" s="39">
        <f t="shared" si="13"/>
        <v>-4.2056170314013217</v>
      </c>
      <c r="AF8" s="39">
        <f t="shared" si="14"/>
        <v>0.79845466492702144</v>
      </c>
    </row>
    <row r="9" spans="1:32" s="55" customFormat="1" x14ac:dyDescent="0.25">
      <c r="A9" s="56" t="s">
        <v>23</v>
      </c>
      <c r="B9" s="57" t="s">
        <v>17</v>
      </c>
      <c r="C9" s="57">
        <v>1</v>
      </c>
      <c r="D9" s="57">
        <v>27</v>
      </c>
      <c r="E9" s="57">
        <v>237</v>
      </c>
      <c r="F9" s="57">
        <v>320</v>
      </c>
      <c r="G9" s="57">
        <v>366</v>
      </c>
      <c r="H9" s="57">
        <v>389</v>
      </c>
      <c r="I9" s="57">
        <v>399</v>
      </c>
      <c r="J9" s="57">
        <v>401</v>
      </c>
      <c r="K9" s="57">
        <v>444</v>
      </c>
      <c r="L9" s="57">
        <v>478</v>
      </c>
      <c r="M9" s="59">
        <v>556934</v>
      </c>
      <c r="N9" s="60">
        <f t="shared" si="5"/>
        <v>0.17955448940089849</v>
      </c>
      <c r="O9" s="60">
        <f t="shared" si="3"/>
        <v>4.847971213824259</v>
      </c>
      <c r="P9" s="60">
        <f t="shared" si="3"/>
        <v>42.554413988012946</v>
      </c>
      <c r="Q9" s="60">
        <f t="shared" si="3"/>
        <v>57.457436608287516</v>
      </c>
      <c r="R9" s="60">
        <f t="shared" si="3"/>
        <v>65.716943120728857</v>
      </c>
      <c r="S9" s="60">
        <f t="shared" si="3"/>
        <v>69.846696376949509</v>
      </c>
      <c r="T9" s="60">
        <f t="shared" si="3"/>
        <v>71.642241270958507</v>
      </c>
      <c r="U9" s="60">
        <f t="shared" si="3"/>
        <v>72.001350249760293</v>
      </c>
      <c r="V9" s="60">
        <f t="shared" si="3"/>
        <v>79.722193293998927</v>
      </c>
      <c r="W9" s="61">
        <f t="shared" si="3"/>
        <v>85.827045933629478</v>
      </c>
      <c r="X9" s="62">
        <f t="shared" si="6"/>
        <v>0.33345833745881143</v>
      </c>
      <c r="Y9" s="62">
        <f t="shared" si="7"/>
        <v>2.6933173410134779</v>
      </c>
      <c r="Z9" s="62">
        <f t="shared" si="8"/>
        <v>1.0645016157338978</v>
      </c>
      <c r="AA9" s="62">
        <f t="shared" si="9"/>
        <v>0.58996475088866718</v>
      </c>
      <c r="AB9" s="62">
        <f t="shared" si="10"/>
        <v>0.29498237544433231</v>
      </c>
      <c r="AC9" s="62">
        <f t="shared" si="11"/>
        <v>0.12825320671492843</v>
      </c>
      <c r="AD9" s="62">
        <f t="shared" si="12"/>
        <v>2.565064134298467E-2</v>
      </c>
      <c r="AE9" s="62">
        <f t="shared" si="13"/>
        <v>0.55148878887418817</v>
      </c>
      <c r="AF9" s="62">
        <f t="shared" si="14"/>
        <v>0.27749330180138865</v>
      </c>
    </row>
    <row r="10" spans="1:32" x14ac:dyDescent="0.25">
      <c r="A10" s="12" t="s">
        <v>24</v>
      </c>
      <c r="B10" s="11" t="s">
        <v>19</v>
      </c>
      <c r="C10" s="11">
        <v>0</v>
      </c>
      <c r="D10" s="11">
        <v>5</v>
      </c>
      <c r="E10" s="11">
        <v>114</v>
      </c>
      <c r="F10" s="11">
        <v>155</v>
      </c>
      <c r="G10" s="11">
        <v>188</v>
      </c>
      <c r="H10" s="11">
        <v>206</v>
      </c>
      <c r="I10" s="11">
        <v>208</v>
      </c>
      <c r="J10" s="11">
        <v>210</v>
      </c>
      <c r="K10" s="11">
        <v>212</v>
      </c>
      <c r="L10" s="11">
        <v>213</v>
      </c>
      <c r="M10" s="22">
        <v>195998</v>
      </c>
      <c r="N10" s="33">
        <f t="shared" si="5"/>
        <v>0</v>
      </c>
      <c r="O10" s="33">
        <f t="shared" si="3"/>
        <v>2.5510464392493799</v>
      </c>
      <c r="P10" s="33">
        <f t="shared" si="3"/>
        <v>58.16385881488587</v>
      </c>
      <c r="Q10" s="33">
        <f t="shared" si="3"/>
        <v>79.082439616730781</v>
      </c>
      <c r="R10" s="33">
        <f t="shared" si="3"/>
        <v>95.91934611577669</v>
      </c>
      <c r="S10" s="33">
        <f t="shared" si="3"/>
        <v>105.10311329707447</v>
      </c>
      <c r="T10" s="33">
        <f t="shared" si="3"/>
        <v>106.12353187277421</v>
      </c>
      <c r="U10" s="33">
        <f t="shared" si="3"/>
        <v>107.14395044847396</v>
      </c>
      <c r="V10" s="33">
        <f t="shared" si="3"/>
        <v>108.16436902417372</v>
      </c>
      <c r="W10" s="37">
        <f t="shared" si="3"/>
        <v>108.67457831202358</v>
      </c>
      <c r="X10" s="39">
        <f t="shared" si="6"/>
        <v>0.18221760280352714</v>
      </c>
      <c r="Y10" s="39">
        <f t="shared" si="7"/>
        <v>3.9723437411168918</v>
      </c>
      <c r="Z10" s="39">
        <f t="shared" si="8"/>
        <v>1.4941843429889221</v>
      </c>
      <c r="AA10" s="39">
        <f t="shared" si="9"/>
        <v>1.2026361785032793</v>
      </c>
      <c r="AB10" s="39">
        <f t="shared" si="10"/>
        <v>0.65598337009269869</v>
      </c>
      <c r="AC10" s="39">
        <f t="shared" si="11"/>
        <v>7.2887041121409729E-2</v>
      </c>
      <c r="AD10" s="39">
        <f t="shared" si="12"/>
        <v>7.2887041121410742E-2</v>
      </c>
      <c r="AE10" s="39">
        <f t="shared" si="13"/>
        <v>7.2887041121411755E-2</v>
      </c>
      <c r="AF10" s="39">
        <f t="shared" si="14"/>
        <v>2.3191331265902771E-2</v>
      </c>
    </row>
    <row r="11" spans="1:32" x14ac:dyDescent="0.25">
      <c r="A11" s="12" t="s">
        <v>25</v>
      </c>
      <c r="B11" s="11" t="s">
        <v>19</v>
      </c>
      <c r="C11" s="11">
        <v>1</v>
      </c>
      <c r="D11" s="11">
        <v>22</v>
      </c>
      <c r="E11" s="11">
        <v>123</v>
      </c>
      <c r="F11" s="11">
        <v>165</v>
      </c>
      <c r="G11" s="11">
        <v>178</v>
      </c>
      <c r="H11" s="11">
        <v>183</v>
      </c>
      <c r="I11" s="11">
        <v>191</v>
      </c>
      <c r="J11" s="11">
        <v>189</v>
      </c>
      <c r="K11" s="11">
        <v>192</v>
      </c>
      <c r="L11" s="11">
        <v>193</v>
      </c>
      <c r="M11" s="22">
        <v>360936</v>
      </c>
      <c r="N11" s="33">
        <f t="shared" si="5"/>
        <v>0.27705742846377196</v>
      </c>
      <c r="O11" s="33">
        <f t="shared" si="3"/>
        <v>6.0952634262029832</v>
      </c>
      <c r="P11" s="33">
        <f t="shared" si="3"/>
        <v>34.078063701043952</v>
      </c>
      <c r="Q11" s="33">
        <f t="shared" si="3"/>
        <v>45.714475696522378</v>
      </c>
      <c r="R11" s="33">
        <f t="shared" si="3"/>
        <v>49.316222266551407</v>
      </c>
      <c r="S11" s="33">
        <f t="shared" si="3"/>
        <v>50.701509408870272</v>
      </c>
      <c r="T11" s="33">
        <f t="shared" si="3"/>
        <v>52.917968836580442</v>
      </c>
      <c r="U11" s="33">
        <f t="shared" si="3"/>
        <v>52.363853979652895</v>
      </c>
      <c r="V11" s="33">
        <f t="shared" si="3"/>
        <v>53.19502626504422</v>
      </c>
      <c r="W11" s="37">
        <f t="shared" si="3"/>
        <v>53.472083693507983</v>
      </c>
      <c r="X11" s="39">
        <f t="shared" si="6"/>
        <v>0.41558614269565791</v>
      </c>
      <c r="Y11" s="39">
        <f t="shared" si="7"/>
        <v>1.9987714482029264</v>
      </c>
      <c r="Z11" s="39">
        <f t="shared" si="8"/>
        <v>0.83117228539131616</v>
      </c>
      <c r="AA11" s="39">
        <f t="shared" si="9"/>
        <v>0.2572676121449306</v>
      </c>
      <c r="AB11" s="39">
        <f t="shared" si="10"/>
        <v>9.8949081594204708E-2</v>
      </c>
      <c r="AC11" s="39">
        <f t="shared" si="11"/>
        <v>0.15831853055072642</v>
      </c>
      <c r="AD11" s="39">
        <f t="shared" si="12"/>
        <v>-3.9579632637681987E-2</v>
      </c>
      <c r="AE11" s="39">
        <f t="shared" si="13"/>
        <v>5.9369448956523234E-2</v>
      </c>
      <c r="AF11" s="39">
        <f t="shared" si="14"/>
        <v>1.2593519475625602E-2</v>
      </c>
    </row>
    <row r="12" spans="1:32" s="55" customFormat="1" x14ac:dyDescent="0.25">
      <c r="A12" s="56" t="s">
        <v>26</v>
      </c>
      <c r="B12" s="57" t="s">
        <v>17</v>
      </c>
      <c r="C12" s="57">
        <v>1</v>
      </c>
      <c r="D12" s="57">
        <v>129</v>
      </c>
      <c r="E12" s="57">
        <v>669</v>
      </c>
      <c r="F12" s="57">
        <v>971</v>
      </c>
      <c r="G12" s="58">
        <v>1102</v>
      </c>
      <c r="H12" s="58">
        <v>1140</v>
      </c>
      <c r="I12" s="58">
        <v>1158</v>
      </c>
      <c r="J12" s="58">
        <v>1175</v>
      </c>
      <c r="K12" s="58">
        <v>1243</v>
      </c>
      <c r="L12" s="58">
        <v>1316</v>
      </c>
      <c r="M12" s="59">
        <v>1924701</v>
      </c>
      <c r="N12" s="60">
        <f t="shared" si="5"/>
        <v>5.1956122015835188E-2</v>
      </c>
      <c r="O12" s="60">
        <f t="shared" si="3"/>
        <v>6.7023397400427394</v>
      </c>
      <c r="P12" s="60">
        <f t="shared" si="3"/>
        <v>34.75864562859374</v>
      </c>
      <c r="Q12" s="60">
        <f t="shared" si="3"/>
        <v>50.449394477375961</v>
      </c>
      <c r="R12" s="60">
        <f t="shared" si="3"/>
        <v>57.255646461450375</v>
      </c>
      <c r="S12" s="60">
        <f t="shared" si="3"/>
        <v>59.229979098052112</v>
      </c>
      <c r="T12" s="60">
        <f t="shared" si="3"/>
        <v>60.165189294337154</v>
      </c>
      <c r="U12" s="60">
        <f t="shared" si="3"/>
        <v>61.048443368606343</v>
      </c>
      <c r="V12" s="60">
        <f t="shared" si="3"/>
        <v>64.581459665683141</v>
      </c>
      <c r="W12" s="61">
        <f t="shared" si="3"/>
        <v>68.374256572839116</v>
      </c>
      <c r="X12" s="62">
        <f t="shared" si="6"/>
        <v>0.47502740128763599</v>
      </c>
      <c r="Y12" s="62">
        <f t="shared" si="7"/>
        <v>2.0040218491822146</v>
      </c>
      <c r="Z12" s="62">
        <f t="shared" si="8"/>
        <v>1.1207677749130158</v>
      </c>
      <c r="AA12" s="62">
        <f t="shared" si="9"/>
        <v>0.48616085600531533</v>
      </c>
      <c r="AB12" s="62">
        <f t="shared" si="10"/>
        <v>0.14102375975726694</v>
      </c>
      <c r="AC12" s="62">
        <f t="shared" si="11"/>
        <v>6.6800728306074378E-2</v>
      </c>
      <c r="AD12" s="62">
        <f t="shared" si="12"/>
        <v>6.3089576733513494E-2</v>
      </c>
      <c r="AE12" s="62">
        <f t="shared" si="13"/>
        <v>0.25235830693405703</v>
      </c>
      <c r="AF12" s="62">
        <f t="shared" si="14"/>
        <v>0.17239985941618066</v>
      </c>
    </row>
    <row r="13" spans="1:32" x14ac:dyDescent="0.25">
      <c r="A13" s="12" t="s">
        <v>27</v>
      </c>
      <c r="B13" s="11" t="s">
        <v>19</v>
      </c>
      <c r="C13" s="11">
        <v>0</v>
      </c>
      <c r="D13" s="11">
        <v>20</v>
      </c>
      <c r="E13" s="11">
        <v>140</v>
      </c>
      <c r="F13" s="11">
        <v>190</v>
      </c>
      <c r="G13" s="11">
        <v>206</v>
      </c>
      <c r="H13" s="11">
        <v>211</v>
      </c>
      <c r="I13" s="11">
        <v>214</v>
      </c>
      <c r="J13" s="11">
        <v>214</v>
      </c>
      <c r="K13" s="11">
        <v>217</v>
      </c>
      <c r="L13" s="11">
        <v>220</v>
      </c>
      <c r="M13" s="22">
        <v>354851</v>
      </c>
      <c r="N13" s="33">
        <f t="shared" si="5"/>
        <v>0</v>
      </c>
      <c r="O13" s="33">
        <f t="shared" si="3"/>
        <v>5.6361684199847266</v>
      </c>
      <c r="P13" s="33">
        <f t="shared" si="3"/>
        <v>39.453178939893085</v>
      </c>
      <c r="Q13" s="33">
        <f t="shared" si="3"/>
        <v>53.543599989854897</v>
      </c>
      <c r="R13" s="33">
        <f t="shared" si="3"/>
        <v>58.052534725842676</v>
      </c>
      <c r="S13" s="33">
        <f t="shared" si="3"/>
        <v>59.461576830838865</v>
      </c>
      <c r="T13" s="33">
        <f t="shared" si="3"/>
        <v>60.307002093836566</v>
      </c>
      <c r="U13" s="33">
        <f t="shared" si="3"/>
        <v>60.307002093836566</v>
      </c>
      <c r="V13" s="33">
        <f t="shared" si="3"/>
        <v>61.152427356834281</v>
      </c>
      <c r="W13" s="37">
        <f t="shared" si="3"/>
        <v>61.997852619831981</v>
      </c>
      <c r="X13" s="39">
        <f t="shared" si="6"/>
        <v>0.40258345857033762</v>
      </c>
      <c r="Y13" s="39">
        <f t="shared" si="7"/>
        <v>2.4155007514220257</v>
      </c>
      <c r="Z13" s="39">
        <f t="shared" si="8"/>
        <v>1.0064586464258436</v>
      </c>
      <c r="AA13" s="39">
        <f t="shared" si="9"/>
        <v>0.32206676685626995</v>
      </c>
      <c r="AB13" s="39">
        <f t="shared" si="10"/>
        <v>0.10064586464258493</v>
      </c>
      <c r="AC13" s="39">
        <f t="shared" si="11"/>
        <v>6.0387518785550043E-2</v>
      </c>
      <c r="AD13" s="39">
        <f t="shared" si="12"/>
        <v>0</v>
      </c>
      <c r="AE13" s="39">
        <f t="shared" si="13"/>
        <v>6.0387518785551056E-2</v>
      </c>
      <c r="AF13" s="39">
        <f t="shared" si="14"/>
        <v>3.8428421045350027E-2</v>
      </c>
    </row>
    <row r="14" spans="1:32" x14ac:dyDescent="0.25">
      <c r="A14" s="12" t="s">
        <v>28</v>
      </c>
      <c r="B14" s="11" t="s">
        <v>19</v>
      </c>
      <c r="C14" s="11">
        <v>1</v>
      </c>
      <c r="D14" s="11">
        <v>31</v>
      </c>
      <c r="E14" s="11">
        <v>188</v>
      </c>
      <c r="F14" s="11">
        <v>318</v>
      </c>
      <c r="G14" s="11">
        <v>450</v>
      </c>
      <c r="H14" s="11">
        <v>464</v>
      </c>
      <c r="I14" s="11">
        <v>468</v>
      </c>
      <c r="J14" s="11">
        <v>468</v>
      </c>
      <c r="K14" s="11">
        <v>487</v>
      </c>
      <c r="L14" s="11">
        <v>497</v>
      </c>
      <c r="M14" s="22">
        <v>700385</v>
      </c>
      <c r="N14" s="33">
        <f t="shared" si="5"/>
        <v>0.14277861461910235</v>
      </c>
      <c r="O14" s="33">
        <f t="shared" si="3"/>
        <v>4.4261370531921731</v>
      </c>
      <c r="P14" s="33">
        <f t="shared" si="3"/>
        <v>26.842379548391243</v>
      </c>
      <c r="Q14" s="33">
        <f t="shared" si="3"/>
        <v>45.403599448874544</v>
      </c>
      <c r="R14" s="33">
        <f t="shared" si="3"/>
        <v>64.250376578596061</v>
      </c>
      <c r="S14" s="33">
        <f t="shared" si="3"/>
        <v>66.249277183263487</v>
      </c>
      <c r="T14" s="33">
        <f t="shared" si="3"/>
        <v>66.820391641739903</v>
      </c>
      <c r="U14" s="33">
        <f t="shared" si="3"/>
        <v>66.820391641739903</v>
      </c>
      <c r="V14" s="33">
        <f t="shared" si="3"/>
        <v>69.533185319502834</v>
      </c>
      <c r="W14" s="37">
        <f t="shared" si="3"/>
        <v>70.960971465693873</v>
      </c>
      <c r="X14" s="39">
        <f t="shared" si="6"/>
        <v>0.30595417418379078</v>
      </c>
      <c r="Y14" s="39">
        <f t="shared" si="7"/>
        <v>1.6011601782285052</v>
      </c>
      <c r="Z14" s="39">
        <f t="shared" si="8"/>
        <v>1.3258014214630929</v>
      </c>
      <c r="AA14" s="39">
        <f t="shared" si="9"/>
        <v>1.3461983664086798</v>
      </c>
      <c r="AB14" s="39">
        <f t="shared" si="10"/>
        <v>0.14277861461910188</v>
      </c>
      <c r="AC14" s="39">
        <f t="shared" si="11"/>
        <v>4.0793889891172545E-2</v>
      </c>
      <c r="AD14" s="39">
        <f t="shared" si="12"/>
        <v>0</v>
      </c>
      <c r="AE14" s="39">
        <f t="shared" si="13"/>
        <v>0.19377097698306653</v>
      </c>
      <c r="AF14" s="39">
        <f t="shared" si="14"/>
        <v>6.4899370281410865E-2</v>
      </c>
    </row>
    <row r="15" spans="1:32" x14ac:dyDescent="0.25">
      <c r="A15" s="12" t="s">
        <v>29</v>
      </c>
      <c r="B15" s="11" t="s">
        <v>19</v>
      </c>
      <c r="C15" s="11">
        <v>0</v>
      </c>
      <c r="D15" s="11">
        <v>23</v>
      </c>
      <c r="E15" s="11">
        <v>94</v>
      </c>
      <c r="F15" s="11">
        <v>117</v>
      </c>
      <c r="G15" s="11">
        <v>118</v>
      </c>
      <c r="H15" s="11">
        <v>118</v>
      </c>
      <c r="I15" s="11">
        <v>118</v>
      </c>
      <c r="J15" s="11">
        <v>118</v>
      </c>
      <c r="K15" s="11">
        <v>121</v>
      </c>
      <c r="L15" s="11">
        <v>124</v>
      </c>
      <c r="M15" s="22">
        <v>170718</v>
      </c>
      <c r="N15" s="33">
        <f t="shared" si="5"/>
        <v>0</v>
      </c>
      <c r="O15" s="33">
        <f t="shared" si="3"/>
        <v>13.472510221534929</v>
      </c>
      <c r="P15" s="33">
        <f t="shared" si="3"/>
        <v>55.061563514099269</v>
      </c>
      <c r="Q15" s="33">
        <f t="shared" si="3"/>
        <v>68.534073735634195</v>
      </c>
      <c r="R15" s="33">
        <f t="shared" si="3"/>
        <v>69.119835049613982</v>
      </c>
      <c r="S15" s="33">
        <f t="shared" si="3"/>
        <v>69.119835049613982</v>
      </c>
      <c r="T15" s="33">
        <f t="shared" si="3"/>
        <v>69.119835049613982</v>
      </c>
      <c r="U15" s="33">
        <f t="shared" si="3"/>
        <v>69.119835049613982</v>
      </c>
      <c r="V15" s="33">
        <f t="shared" si="3"/>
        <v>70.877118991553331</v>
      </c>
      <c r="W15" s="37">
        <f t="shared" si="3"/>
        <v>72.634402933492666</v>
      </c>
      <c r="X15" s="39">
        <f t="shared" si="6"/>
        <v>0.9623221586810663</v>
      </c>
      <c r="Y15" s="39">
        <f t="shared" si="7"/>
        <v>2.9706466637545961</v>
      </c>
      <c r="Z15" s="39">
        <f t="shared" si="8"/>
        <v>0.96232215868106608</v>
      </c>
      <c r="AA15" s="39">
        <f t="shared" si="9"/>
        <v>4.1840093855699124E-2</v>
      </c>
      <c r="AB15" s="39">
        <f t="shared" si="10"/>
        <v>0</v>
      </c>
      <c r="AC15" s="39">
        <f t="shared" si="11"/>
        <v>0</v>
      </c>
      <c r="AD15" s="39">
        <f t="shared" si="12"/>
        <v>0</v>
      </c>
      <c r="AE15" s="39">
        <f t="shared" si="13"/>
        <v>0.12552028156709635</v>
      </c>
      <c r="AF15" s="39">
        <f t="shared" si="14"/>
        <v>7.9876542815424306E-2</v>
      </c>
    </row>
    <row r="16" spans="1:32" ht="30" x14ac:dyDescent="0.25">
      <c r="A16" s="12" t="s">
        <v>30</v>
      </c>
      <c r="B16" s="11" t="s">
        <v>31</v>
      </c>
      <c r="C16" s="11">
        <v>0</v>
      </c>
      <c r="D16" s="11">
        <v>47</v>
      </c>
      <c r="E16" s="11">
        <v>201</v>
      </c>
      <c r="F16" s="11">
        <v>276</v>
      </c>
      <c r="G16" s="11">
        <v>251</v>
      </c>
      <c r="H16" s="11">
        <v>268</v>
      </c>
      <c r="I16" s="11">
        <v>275</v>
      </c>
      <c r="J16" s="11">
        <v>289</v>
      </c>
      <c r="K16" s="11">
        <v>297</v>
      </c>
      <c r="L16" s="11">
        <v>319</v>
      </c>
      <c r="M16" s="22">
        <v>541278</v>
      </c>
      <c r="N16" s="33">
        <f t="shared" si="5"/>
        <v>0</v>
      </c>
      <c r="O16" s="33">
        <f t="shared" si="3"/>
        <v>8.6831535735795669</v>
      </c>
      <c r="P16" s="33">
        <f t="shared" si="3"/>
        <v>37.134337623180691</v>
      </c>
      <c r="Q16" s="33">
        <f t="shared" si="3"/>
        <v>50.990433751233191</v>
      </c>
      <c r="R16" s="33">
        <f t="shared" si="3"/>
        <v>46.37173504188236</v>
      </c>
      <c r="S16" s="33">
        <f t="shared" si="3"/>
        <v>49.512450164240924</v>
      </c>
      <c r="T16" s="33">
        <f t="shared" si="3"/>
        <v>50.805685802859152</v>
      </c>
      <c r="U16" s="33">
        <f t="shared" si="3"/>
        <v>53.392157080095622</v>
      </c>
      <c r="V16" s="33">
        <f t="shared" si="3"/>
        <v>54.870140667087888</v>
      </c>
      <c r="W16" s="37">
        <f t="shared" si="3"/>
        <v>58.934595531316624</v>
      </c>
      <c r="X16" s="39">
        <f t="shared" si="6"/>
        <v>0.62022525525568339</v>
      </c>
      <c r="Y16" s="39">
        <f t="shared" si="7"/>
        <v>2.0322274321143659</v>
      </c>
      <c r="Z16" s="39">
        <f t="shared" si="8"/>
        <v>0.98972115200374999</v>
      </c>
      <c r="AA16" s="39">
        <f t="shared" si="9"/>
        <v>-0.32990705066791648</v>
      </c>
      <c r="AB16" s="39">
        <f t="shared" si="10"/>
        <v>0.22433679445418317</v>
      </c>
      <c r="AC16" s="39">
        <f t="shared" si="11"/>
        <v>9.2373974187016275E-2</v>
      </c>
      <c r="AD16" s="39">
        <f t="shared" si="12"/>
        <v>0.18474794837403355</v>
      </c>
      <c r="AE16" s="39">
        <f t="shared" si="13"/>
        <v>0.10557025621373331</v>
      </c>
      <c r="AF16" s="39">
        <f t="shared" si="14"/>
        <v>0.18474794837403347</v>
      </c>
    </row>
    <row r="17" spans="1:32" x14ac:dyDescent="0.25">
      <c r="A17" s="12" t="s">
        <v>32</v>
      </c>
      <c r="B17" s="11" t="s">
        <v>19</v>
      </c>
      <c r="C17" s="11">
        <v>0</v>
      </c>
      <c r="D17" s="11">
        <v>8</v>
      </c>
      <c r="E17" s="11">
        <v>44</v>
      </c>
      <c r="F17" s="11">
        <v>68</v>
      </c>
      <c r="G17" s="11">
        <v>75</v>
      </c>
      <c r="H17" s="11">
        <v>77</v>
      </c>
      <c r="I17" s="11">
        <v>81</v>
      </c>
      <c r="J17" s="11">
        <v>84</v>
      </c>
      <c r="K17" s="11">
        <v>87</v>
      </c>
      <c r="L17" s="11">
        <v>92</v>
      </c>
      <c r="M17" s="22">
        <v>157469</v>
      </c>
      <c r="N17" s="33">
        <f t="shared" si="5"/>
        <v>0</v>
      </c>
      <c r="O17" s="33">
        <f t="shared" si="3"/>
        <v>5.0803650242269907</v>
      </c>
      <c r="P17" s="33">
        <f t="shared" si="3"/>
        <v>27.942007633248451</v>
      </c>
      <c r="Q17" s="33">
        <f t="shared" si="3"/>
        <v>43.183102705929421</v>
      </c>
      <c r="R17" s="33">
        <f t="shared" si="3"/>
        <v>47.628422102128035</v>
      </c>
      <c r="S17" s="33">
        <f t="shared" si="3"/>
        <v>48.898513358184786</v>
      </c>
      <c r="T17" s="33">
        <f t="shared" si="3"/>
        <v>51.438695870298282</v>
      </c>
      <c r="U17" s="33">
        <f t="shared" si="3"/>
        <v>53.343832754383399</v>
      </c>
      <c r="V17" s="33">
        <f t="shared" si="3"/>
        <v>55.248969638468523</v>
      </c>
      <c r="W17" s="37">
        <f t="shared" si="3"/>
        <v>58.424197778610392</v>
      </c>
      <c r="X17" s="39">
        <f t="shared" si="6"/>
        <v>0.36288321601621359</v>
      </c>
      <c r="Y17" s="39">
        <f t="shared" si="7"/>
        <v>1.6329744720729613</v>
      </c>
      <c r="Z17" s="39">
        <f t="shared" si="8"/>
        <v>1.0886496480486407</v>
      </c>
      <c r="AA17" s="39">
        <f t="shared" si="9"/>
        <v>0.31752281401418664</v>
      </c>
      <c r="AB17" s="39">
        <f t="shared" si="10"/>
        <v>9.072080400405369E-2</v>
      </c>
      <c r="AC17" s="39">
        <f t="shared" si="11"/>
        <v>0.18144160800810688</v>
      </c>
      <c r="AD17" s="39">
        <f t="shared" si="12"/>
        <v>0.13608120600607979</v>
      </c>
      <c r="AE17" s="39">
        <f t="shared" si="13"/>
        <v>0.13608120600608029</v>
      </c>
      <c r="AF17" s="39">
        <f t="shared" si="14"/>
        <v>0.14432855182463039</v>
      </c>
    </row>
    <row r="18" spans="1:32" s="55" customFormat="1" x14ac:dyDescent="0.25">
      <c r="A18" s="56" t="s">
        <v>33</v>
      </c>
      <c r="B18" s="57" t="s">
        <v>17</v>
      </c>
      <c r="C18" s="57">
        <v>31</v>
      </c>
      <c r="D18" s="57">
        <v>460</v>
      </c>
      <c r="E18" s="58">
        <v>2231</v>
      </c>
      <c r="F18" s="58">
        <v>3807</v>
      </c>
      <c r="G18" s="58">
        <v>4410</v>
      </c>
      <c r="H18" s="58">
        <v>4630</v>
      </c>
      <c r="I18" s="58">
        <v>4773</v>
      </c>
      <c r="J18" s="58">
        <v>4645</v>
      </c>
      <c r="K18" s="58">
        <v>4858</v>
      </c>
      <c r="L18" s="58">
        <v>5170</v>
      </c>
      <c r="M18" s="59">
        <v>5785861</v>
      </c>
      <c r="N18" s="60">
        <f t="shared" si="5"/>
        <v>0.53578888258808843</v>
      </c>
      <c r="O18" s="60">
        <f t="shared" si="3"/>
        <v>7.950415677113571</v>
      </c>
      <c r="P18" s="60">
        <f t="shared" si="3"/>
        <v>38.559516034000815</v>
      </c>
      <c r="Q18" s="60">
        <f t="shared" si="3"/>
        <v>65.798331484285569</v>
      </c>
      <c r="R18" s="60">
        <f t="shared" si="3"/>
        <v>76.220289426240967</v>
      </c>
      <c r="S18" s="60">
        <f t="shared" si="3"/>
        <v>80.022662141382241</v>
      </c>
      <c r="T18" s="60">
        <f t="shared" si="3"/>
        <v>82.494204406224071</v>
      </c>
      <c r="U18" s="60">
        <f t="shared" si="3"/>
        <v>80.281914826505513</v>
      </c>
      <c r="V18" s="60">
        <f t="shared" si="3"/>
        <v>83.963302955255926</v>
      </c>
      <c r="W18" s="61">
        <f t="shared" si="3"/>
        <v>89.355758805819917</v>
      </c>
      <c r="X18" s="62">
        <f t="shared" si="6"/>
        <v>0.52961619960896311</v>
      </c>
      <c r="Y18" s="62">
        <f t="shared" si="7"/>
        <v>2.1863643112062316</v>
      </c>
      <c r="Z18" s="62">
        <f t="shared" si="8"/>
        <v>1.9456296750203397</v>
      </c>
      <c r="AA18" s="62">
        <f t="shared" si="9"/>
        <v>0.7444255672825284</v>
      </c>
      <c r="AB18" s="62">
        <f t="shared" si="10"/>
        <v>0.27159805108151958</v>
      </c>
      <c r="AC18" s="62">
        <f t="shared" si="11"/>
        <v>0.17653873320298782</v>
      </c>
      <c r="AD18" s="62">
        <f t="shared" si="12"/>
        <v>-0.15802068426561128</v>
      </c>
      <c r="AE18" s="62">
        <f t="shared" si="13"/>
        <v>0.26295629491074379</v>
      </c>
      <c r="AF18" s="62">
        <f t="shared" si="14"/>
        <v>0.24511162957109048</v>
      </c>
    </row>
    <row r="19" spans="1:32" x14ac:dyDescent="0.25">
      <c r="A19" s="12" t="s">
        <v>34</v>
      </c>
      <c r="B19" s="11" t="s">
        <v>19</v>
      </c>
      <c r="C19" s="11">
        <v>0</v>
      </c>
      <c r="D19" s="11">
        <v>56</v>
      </c>
      <c r="E19" s="11">
        <v>258</v>
      </c>
      <c r="F19" s="11">
        <v>407</v>
      </c>
      <c r="G19" s="11">
        <v>454</v>
      </c>
      <c r="H19" s="11">
        <v>508</v>
      </c>
      <c r="I19" s="11">
        <v>543</v>
      </c>
      <c r="J19" s="11">
        <v>552</v>
      </c>
      <c r="K19" s="11">
        <v>577</v>
      </c>
      <c r="L19" s="11">
        <v>585</v>
      </c>
      <c r="M19" s="22">
        <v>413926</v>
      </c>
      <c r="N19" s="33">
        <f t="shared" si="5"/>
        <v>0</v>
      </c>
      <c r="O19" s="33">
        <f t="shared" si="3"/>
        <v>13.528988273266236</v>
      </c>
      <c r="P19" s="33">
        <f t="shared" si="3"/>
        <v>62.329981687548013</v>
      </c>
      <c r="Q19" s="33">
        <f t="shared" si="3"/>
        <v>98.326754057488529</v>
      </c>
      <c r="R19" s="33">
        <f t="shared" si="3"/>
        <v>109.68144064397985</v>
      </c>
      <c r="S19" s="33">
        <f t="shared" si="3"/>
        <v>122.72725076462943</v>
      </c>
      <c r="T19" s="33">
        <f t="shared" si="3"/>
        <v>131.18286843542083</v>
      </c>
      <c r="U19" s="33">
        <f t="shared" si="3"/>
        <v>133.35717012219575</v>
      </c>
      <c r="V19" s="33">
        <f t="shared" si="3"/>
        <v>139.3968970299039</v>
      </c>
      <c r="W19" s="37">
        <f t="shared" si="3"/>
        <v>141.32960964037051</v>
      </c>
      <c r="X19" s="39">
        <f t="shared" si="6"/>
        <v>0.96635630523330263</v>
      </c>
      <c r="Y19" s="39">
        <f t="shared" si="7"/>
        <v>3.4857852438772698</v>
      </c>
      <c r="Z19" s="39">
        <f t="shared" si="8"/>
        <v>2.5711980264243226</v>
      </c>
      <c r="AA19" s="39">
        <f t="shared" si="9"/>
        <v>0.81104904189223759</v>
      </c>
      <c r="AB19" s="39">
        <f t="shared" si="10"/>
        <v>0.93184358004639833</v>
      </c>
      <c r="AC19" s="39">
        <f t="shared" si="11"/>
        <v>0.60397269077081417</v>
      </c>
      <c r="AD19" s="39">
        <f t="shared" si="12"/>
        <v>0.15530726334106607</v>
      </c>
      <c r="AE19" s="39">
        <f t="shared" si="13"/>
        <v>0.43140906483629593</v>
      </c>
      <c r="AF19" s="39">
        <f t="shared" si="14"/>
        <v>8.7850573203027693E-2</v>
      </c>
    </row>
    <row r="20" spans="1:32" x14ac:dyDescent="0.25">
      <c r="A20" s="12" t="s">
        <v>35</v>
      </c>
      <c r="B20" s="11" t="s">
        <v>19</v>
      </c>
      <c r="C20" s="11">
        <v>0</v>
      </c>
      <c r="D20" s="11">
        <v>4</v>
      </c>
      <c r="E20" s="11">
        <v>81</v>
      </c>
      <c r="F20" s="11">
        <v>157</v>
      </c>
      <c r="G20" s="11">
        <v>182</v>
      </c>
      <c r="H20" s="11">
        <v>192</v>
      </c>
      <c r="I20" s="11">
        <v>204</v>
      </c>
      <c r="J20" s="11">
        <v>209</v>
      </c>
      <c r="K20" s="11">
        <v>209</v>
      </c>
      <c r="L20" s="11">
        <v>214</v>
      </c>
      <c r="M20" s="22">
        <v>274080</v>
      </c>
      <c r="N20" s="33">
        <f t="shared" si="5"/>
        <v>0</v>
      </c>
      <c r="O20" s="33">
        <f t="shared" ref="O20:O83" si="15">D20/$M20*100000</f>
        <v>1.4594279042615295</v>
      </c>
      <c r="P20" s="33">
        <f t="shared" ref="P20:P83" si="16">E20/$M20*100000</f>
        <v>29.553415061295972</v>
      </c>
      <c r="Q20" s="33">
        <f t="shared" ref="Q20:Q83" si="17">F20/$M20*100000</f>
        <v>57.282545242265037</v>
      </c>
      <c r="R20" s="33">
        <f t="shared" ref="R20:R83" si="18">G20/$M20*100000</f>
        <v>66.4039696438996</v>
      </c>
      <c r="S20" s="33">
        <f t="shared" ref="S20:S83" si="19">H20/$M20*100000</f>
        <v>70.052539404553414</v>
      </c>
      <c r="T20" s="33">
        <f t="shared" ref="T20:T83" si="20">I20/$M20*100000</f>
        <v>74.430823117338008</v>
      </c>
      <c r="U20" s="33">
        <f t="shared" ref="U20:U83" si="21">J20/$M20*100000</f>
        <v>76.255107997664922</v>
      </c>
      <c r="V20" s="33">
        <f t="shared" ref="V20:V83" si="22">K20/$M20*100000</f>
        <v>76.255107997664922</v>
      </c>
      <c r="W20" s="37">
        <f t="shared" ref="W20:W83" si="23">L20/$M20*100000</f>
        <v>78.079392877991836</v>
      </c>
      <c r="X20" s="39">
        <f t="shared" si="6"/>
        <v>0.10424485030439497</v>
      </c>
      <c r="Y20" s="39">
        <f t="shared" si="7"/>
        <v>2.0067133683596028</v>
      </c>
      <c r="Z20" s="39">
        <f t="shared" si="8"/>
        <v>1.9806521557835046</v>
      </c>
      <c r="AA20" s="39">
        <f t="shared" si="9"/>
        <v>0.65153031440246878</v>
      </c>
      <c r="AB20" s="39">
        <f t="shared" si="10"/>
        <v>0.26061212576098669</v>
      </c>
      <c r="AC20" s="39">
        <f t="shared" si="11"/>
        <v>0.31273455091318525</v>
      </c>
      <c r="AD20" s="39">
        <f t="shared" si="12"/>
        <v>0.13030606288049387</v>
      </c>
      <c r="AE20" s="39">
        <f t="shared" si="13"/>
        <v>0</v>
      </c>
      <c r="AF20" s="39">
        <f t="shared" si="14"/>
        <v>8.2922040014859727E-2</v>
      </c>
    </row>
    <row r="21" spans="1:32" x14ac:dyDescent="0.25">
      <c r="A21" s="12" t="s">
        <v>36</v>
      </c>
      <c r="B21" s="11" t="s">
        <v>19</v>
      </c>
      <c r="C21" s="11">
        <v>0</v>
      </c>
      <c r="D21" s="11">
        <v>65</v>
      </c>
      <c r="E21" s="11">
        <v>238</v>
      </c>
      <c r="F21" s="11">
        <v>390</v>
      </c>
      <c r="G21" s="11">
        <v>420</v>
      </c>
      <c r="H21" s="11">
        <v>433</v>
      </c>
      <c r="I21" s="11">
        <v>456</v>
      </c>
      <c r="J21" s="11">
        <v>483</v>
      </c>
      <c r="K21" s="11">
        <v>600</v>
      </c>
      <c r="L21" s="11">
        <v>649</v>
      </c>
      <c r="M21" s="22">
        <v>922171</v>
      </c>
      <c r="N21" s="33">
        <f t="shared" si="5"/>
        <v>0</v>
      </c>
      <c r="O21" s="33">
        <f t="shared" si="15"/>
        <v>7.0485842647404873</v>
      </c>
      <c r="P21" s="33">
        <f t="shared" si="16"/>
        <v>25.808662384742092</v>
      </c>
      <c r="Q21" s="33">
        <f t="shared" si="17"/>
        <v>42.291505588442924</v>
      </c>
      <c r="R21" s="33">
        <f t="shared" si="18"/>
        <v>45.544698326015457</v>
      </c>
      <c r="S21" s="33">
        <f t="shared" si="19"/>
        <v>46.954415178963558</v>
      </c>
      <c r="T21" s="33">
        <f t="shared" si="20"/>
        <v>49.448529611102494</v>
      </c>
      <c r="U21" s="33">
        <f t="shared" si="21"/>
        <v>52.376403074917775</v>
      </c>
      <c r="V21" s="33">
        <f t="shared" si="22"/>
        <v>65.063854751450648</v>
      </c>
      <c r="W21" s="37">
        <f t="shared" si="23"/>
        <v>70.377402889485779</v>
      </c>
      <c r="X21" s="39">
        <f t="shared" si="6"/>
        <v>0.50347030462432052</v>
      </c>
      <c r="Y21" s="39">
        <f t="shared" si="7"/>
        <v>1.3400055800001147</v>
      </c>
      <c r="Z21" s="39">
        <f t="shared" si="8"/>
        <v>1.1773459431214879</v>
      </c>
      <c r="AA21" s="39">
        <f t="shared" si="9"/>
        <v>0.23237090982660952</v>
      </c>
      <c r="AB21" s="39">
        <f t="shared" si="10"/>
        <v>0.10069406092486435</v>
      </c>
      <c r="AC21" s="39">
        <f t="shared" si="11"/>
        <v>0.17815103086706685</v>
      </c>
      <c r="AD21" s="39">
        <f t="shared" si="12"/>
        <v>0.20913381884394866</v>
      </c>
      <c r="AE21" s="39">
        <f t="shared" si="13"/>
        <v>0.90624654832377671</v>
      </c>
      <c r="AF21" s="39">
        <f t="shared" si="14"/>
        <v>0.24152491536523321</v>
      </c>
    </row>
    <row r="22" spans="1:32" ht="30" x14ac:dyDescent="0.25">
      <c r="A22" s="12" t="s">
        <v>37</v>
      </c>
      <c r="B22" s="11" t="s">
        <v>31</v>
      </c>
      <c r="C22" s="11">
        <v>17</v>
      </c>
      <c r="D22" s="11">
        <v>258</v>
      </c>
      <c r="E22" s="13">
        <v>1161</v>
      </c>
      <c r="F22" s="13">
        <v>2026</v>
      </c>
      <c r="G22" s="13">
        <v>2416</v>
      </c>
      <c r="H22" s="13">
        <v>2549</v>
      </c>
      <c r="I22" s="13">
        <v>2597</v>
      </c>
      <c r="J22" s="13">
        <v>2644</v>
      </c>
      <c r="K22" s="13">
        <v>2687</v>
      </c>
      <c r="L22" s="13">
        <v>2886</v>
      </c>
      <c r="M22" s="22">
        <v>3082905</v>
      </c>
      <c r="N22" s="33">
        <f t="shared" si="5"/>
        <v>0.55142795512673926</v>
      </c>
      <c r="O22" s="33">
        <f t="shared" si="15"/>
        <v>8.3687301425116889</v>
      </c>
      <c r="P22" s="33">
        <f t="shared" si="16"/>
        <v>37.659285641302603</v>
      </c>
      <c r="Q22" s="33">
        <f t="shared" si="17"/>
        <v>65.717237475692571</v>
      </c>
      <c r="R22" s="33">
        <f t="shared" si="18"/>
        <v>78.367643505070703</v>
      </c>
      <c r="S22" s="33">
        <f t="shared" si="19"/>
        <v>82.681756330474016</v>
      </c>
      <c r="T22" s="33">
        <f t="shared" si="20"/>
        <v>84.23872938024364</v>
      </c>
      <c r="U22" s="33">
        <f t="shared" si="21"/>
        <v>85.763265491476375</v>
      </c>
      <c r="V22" s="33">
        <f t="shared" si="22"/>
        <v>87.158053848561664</v>
      </c>
      <c r="W22" s="37">
        <f t="shared" si="23"/>
        <v>93.613004617398204</v>
      </c>
      <c r="X22" s="39">
        <f t="shared" si="6"/>
        <v>0.55837872767035357</v>
      </c>
      <c r="Y22" s="39">
        <f t="shared" si="7"/>
        <v>2.0921825356279227</v>
      </c>
      <c r="Z22" s="39">
        <f t="shared" si="8"/>
        <v>2.0041394167421407</v>
      </c>
      <c r="AA22" s="39">
        <f t="shared" si="9"/>
        <v>0.90360043066986662</v>
      </c>
      <c r="AB22" s="39">
        <f t="shared" si="10"/>
        <v>0.30815091610023665</v>
      </c>
      <c r="AC22" s="39">
        <f t="shared" si="11"/>
        <v>0.11121236069783029</v>
      </c>
      <c r="AD22" s="39">
        <f t="shared" si="12"/>
        <v>0.10889543651662389</v>
      </c>
      <c r="AE22" s="39">
        <f t="shared" si="13"/>
        <v>9.9627739791806391E-2</v>
      </c>
      <c r="AF22" s="39">
        <f t="shared" si="14"/>
        <v>0.29340685312893361</v>
      </c>
    </row>
    <row r="23" spans="1:32" x14ac:dyDescent="0.25">
      <c r="A23" s="12" t="s">
        <v>38</v>
      </c>
      <c r="B23" s="11" t="s">
        <v>19</v>
      </c>
      <c r="C23" s="11">
        <v>0</v>
      </c>
      <c r="D23" s="11">
        <v>65</v>
      </c>
      <c r="E23" s="11">
        <v>360</v>
      </c>
      <c r="F23" s="11">
        <v>564</v>
      </c>
      <c r="G23" s="11">
        <v>659</v>
      </c>
      <c r="H23" s="11">
        <v>668</v>
      </c>
      <c r="I23" s="11">
        <v>682</v>
      </c>
      <c r="J23" s="11">
        <v>692</v>
      </c>
      <c r="K23" s="11">
        <v>737</v>
      </c>
      <c r="L23" s="11">
        <v>809</v>
      </c>
      <c r="M23" s="22">
        <v>1092779</v>
      </c>
      <c r="N23" s="33">
        <f t="shared" si="5"/>
        <v>0</v>
      </c>
      <c r="O23" s="33">
        <f t="shared" si="15"/>
        <v>5.9481377295866782</v>
      </c>
      <c r="P23" s="33">
        <f t="shared" si="16"/>
        <v>32.943532040787751</v>
      </c>
      <c r="Q23" s="33">
        <f t="shared" si="17"/>
        <v>51.611533530567478</v>
      </c>
      <c r="R23" s="33">
        <f t="shared" si="18"/>
        <v>60.304965596886468</v>
      </c>
      <c r="S23" s="33">
        <f t="shared" si="19"/>
        <v>61.128553897906158</v>
      </c>
      <c r="T23" s="33">
        <f t="shared" si="20"/>
        <v>62.409691255047903</v>
      </c>
      <c r="U23" s="33">
        <f t="shared" si="21"/>
        <v>63.324789367292013</v>
      </c>
      <c r="V23" s="33">
        <f t="shared" si="22"/>
        <v>67.442730872390484</v>
      </c>
      <c r="W23" s="37">
        <f t="shared" si="23"/>
        <v>74.031437280548033</v>
      </c>
      <c r="X23" s="39">
        <f t="shared" si="6"/>
        <v>0.42486698068476275</v>
      </c>
      <c r="Y23" s="39">
        <f t="shared" si="7"/>
        <v>1.9282424508000768</v>
      </c>
      <c r="Z23" s="39">
        <f t="shared" si="8"/>
        <v>1.3334286778414091</v>
      </c>
      <c r="AA23" s="39">
        <f t="shared" si="9"/>
        <v>0.62095943330849934</v>
      </c>
      <c r="AB23" s="39">
        <f t="shared" si="10"/>
        <v>5.8827735787120715E-2</v>
      </c>
      <c r="AC23" s="39">
        <f t="shared" si="11"/>
        <v>9.1509811224410348E-2</v>
      </c>
      <c r="AD23" s="39">
        <f t="shared" si="12"/>
        <v>6.5364150874579252E-2</v>
      </c>
      <c r="AE23" s="39">
        <f t="shared" si="13"/>
        <v>0.29413867893560514</v>
      </c>
      <c r="AF23" s="39">
        <f t="shared" si="14"/>
        <v>0.2994866549162522</v>
      </c>
    </row>
    <row r="24" spans="1:32" s="55" customFormat="1" x14ac:dyDescent="0.25">
      <c r="A24" s="56" t="s">
        <v>39</v>
      </c>
      <c r="B24" s="57" t="s">
        <v>17</v>
      </c>
      <c r="C24" s="57">
        <v>544</v>
      </c>
      <c r="D24" s="58">
        <v>4525</v>
      </c>
      <c r="E24" s="58">
        <v>14787</v>
      </c>
      <c r="F24" s="58">
        <v>21029</v>
      </c>
      <c r="G24" s="58">
        <v>25177</v>
      </c>
      <c r="H24" s="58">
        <v>26979</v>
      </c>
      <c r="I24" s="58">
        <v>27627</v>
      </c>
      <c r="J24" s="58">
        <v>28304</v>
      </c>
      <c r="K24" s="58">
        <v>29295</v>
      </c>
      <c r="L24" s="58">
        <v>30257</v>
      </c>
      <c r="M24" s="59">
        <v>4467118</v>
      </c>
      <c r="N24" s="60">
        <f t="shared" si="5"/>
        <v>12.177873967063329</v>
      </c>
      <c r="O24" s="60">
        <f t="shared" si="15"/>
        <v>101.29573474441463</v>
      </c>
      <c r="P24" s="60">
        <f t="shared" si="16"/>
        <v>331.01879108633352</v>
      </c>
      <c r="Q24" s="60">
        <f t="shared" si="17"/>
        <v>470.75094053929178</v>
      </c>
      <c r="R24" s="60">
        <f t="shared" si="18"/>
        <v>563.60722953814968</v>
      </c>
      <c r="S24" s="60">
        <f t="shared" si="19"/>
        <v>603.9464370540469</v>
      </c>
      <c r="T24" s="60">
        <f t="shared" si="20"/>
        <v>618.45243398540174</v>
      </c>
      <c r="U24" s="60">
        <f t="shared" si="21"/>
        <v>633.60761905103027</v>
      </c>
      <c r="V24" s="60">
        <f t="shared" si="22"/>
        <v>655.79194460500037</v>
      </c>
      <c r="W24" s="61">
        <f t="shared" si="23"/>
        <v>677.32708202469689</v>
      </c>
      <c r="X24" s="62">
        <f t="shared" si="6"/>
        <v>6.3655614840965216</v>
      </c>
      <c r="Y24" s="62">
        <f t="shared" si="7"/>
        <v>16.408789738708492</v>
      </c>
      <c r="Z24" s="62">
        <f t="shared" si="8"/>
        <v>9.9808678180684467</v>
      </c>
      <c r="AA24" s="62">
        <f t="shared" si="9"/>
        <v>6.632592071346993</v>
      </c>
      <c r="AB24" s="62">
        <f t="shared" si="10"/>
        <v>2.8813719654212298</v>
      </c>
      <c r="AC24" s="62">
        <f t="shared" si="11"/>
        <v>1.0361426379539174</v>
      </c>
      <c r="AD24" s="62">
        <f t="shared" si="12"/>
        <v>1.0825132189734663</v>
      </c>
      <c r="AE24" s="62">
        <f t="shared" si="13"/>
        <v>1.5845946824264356</v>
      </c>
      <c r="AF24" s="62">
        <f t="shared" si="14"/>
        <v>0.97886988271347841</v>
      </c>
    </row>
    <row r="25" spans="1:32" ht="30" x14ac:dyDescent="0.25">
      <c r="A25" s="12" t="s">
        <v>40</v>
      </c>
      <c r="B25" s="11" t="s">
        <v>31</v>
      </c>
      <c r="C25" s="11">
        <v>11</v>
      </c>
      <c r="D25" s="11">
        <v>395</v>
      </c>
      <c r="E25" s="13">
        <v>2084</v>
      </c>
      <c r="F25" s="13">
        <v>3380</v>
      </c>
      <c r="G25" s="13">
        <v>4352</v>
      </c>
      <c r="H25" s="13">
        <v>4826</v>
      </c>
      <c r="I25" s="13">
        <v>4968</v>
      </c>
      <c r="J25" s="13">
        <v>5129</v>
      </c>
      <c r="K25" s="13">
        <v>5481</v>
      </c>
      <c r="L25" s="13">
        <v>5739</v>
      </c>
      <c r="M25" s="22">
        <v>1017806</v>
      </c>
      <c r="N25" s="33">
        <f t="shared" si="5"/>
        <v>1.0807560576377031</v>
      </c>
      <c r="O25" s="33">
        <f t="shared" si="15"/>
        <v>38.808967524262975</v>
      </c>
      <c r="P25" s="33">
        <f t="shared" si="16"/>
        <v>204.75414764699755</v>
      </c>
      <c r="Q25" s="33">
        <f t="shared" si="17"/>
        <v>332.0868613468578</v>
      </c>
      <c r="R25" s="33">
        <f t="shared" si="18"/>
        <v>427.58639662175307</v>
      </c>
      <c r="S25" s="33">
        <f t="shared" si="19"/>
        <v>474.15715765086861</v>
      </c>
      <c r="T25" s="33">
        <f t="shared" si="20"/>
        <v>488.10873584946444</v>
      </c>
      <c r="U25" s="33">
        <f t="shared" si="21"/>
        <v>503.92707451125267</v>
      </c>
      <c r="V25" s="33">
        <f t="shared" si="22"/>
        <v>538.51126835565913</v>
      </c>
      <c r="W25" s="37">
        <f t="shared" si="23"/>
        <v>563.85991043479805</v>
      </c>
      <c r="X25" s="39">
        <f t="shared" si="6"/>
        <v>2.6948722476160909</v>
      </c>
      <c r="Y25" s="39">
        <f t="shared" si="7"/>
        <v>11.853227151623898</v>
      </c>
      <c r="Z25" s="39">
        <f t="shared" si="8"/>
        <v>9.0951938357043041</v>
      </c>
      <c r="AA25" s="39">
        <f t="shared" si="9"/>
        <v>6.8213953767782334</v>
      </c>
      <c r="AB25" s="39">
        <f t="shared" si="10"/>
        <v>3.3264829306511103</v>
      </c>
      <c r="AC25" s="39">
        <f t="shared" si="11"/>
        <v>0.99654129989970186</v>
      </c>
      <c r="AD25" s="39">
        <f t="shared" si="12"/>
        <v>1.1298813329848738</v>
      </c>
      <c r="AE25" s="39">
        <f t="shared" si="13"/>
        <v>2.4702995603147468</v>
      </c>
      <c r="AF25" s="39">
        <f t="shared" si="14"/>
        <v>1.1522110035972239</v>
      </c>
    </row>
    <row r="26" spans="1:32" x14ac:dyDescent="0.25">
      <c r="A26" s="12" t="s">
        <v>41</v>
      </c>
      <c r="B26" s="11" t="s">
        <v>19</v>
      </c>
      <c r="C26" s="11">
        <v>0</v>
      </c>
      <c r="D26" s="11">
        <v>64</v>
      </c>
      <c r="E26" s="11">
        <v>326</v>
      </c>
      <c r="F26" s="11">
        <v>649</v>
      </c>
      <c r="G26" s="11">
        <v>918</v>
      </c>
      <c r="H26" s="11">
        <v>977</v>
      </c>
      <c r="I26" s="11">
        <v>986</v>
      </c>
      <c r="J26" s="13">
        <v>1026</v>
      </c>
      <c r="K26" s="13">
        <v>1108</v>
      </c>
      <c r="L26" s="13">
        <v>1134</v>
      </c>
      <c r="M26" s="22">
        <v>344840</v>
      </c>
      <c r="N26" s="33">
        <f t="shared" si="5"/>
        <v>0</v>
      </c>
      <c r="O26" s="33">
        <f t="shared" si="15"/>
        <v>18.559331864052893</v>
      </c>
      <c r="P26" s="33">
        <f t="shared" si="16"/>
        <v>94.536596682519431</v>
      </c>
      <c r="Q26" s="33">
        <f t="shared" si="17"/>
        <v>188.2032246839114</v>
      </c>
      <c r="R26" s="33">
        <f t="shared" si="18"/>
        <v>266.2104164250087</v>
      </c>
      <c r="S26" s="33">
        <f t="shared" si="19"/>
        <v>283.31980048718248</v>
      </c>
      <c r="T26" s="33">
        <f t="shared" si="20"/>
        <v>285.92970653056489</v>
      </c>
      <c r="U26" s="33">
        <f t="shared" si="21"/>
        <v>297.52928894559795</v>
      </c>
      <c r="V26" s="33">
        <f t="shared" si="22"/>
        <v>321.30843289641575</v>
      </c>
      <c r="W26" s="37">
        <f t="shared" si="23"/>
        <v>328.84816146618721</v>
      </c>
      <c r="X26" s="39">
        <f t="shared" si="6"/>
        <v>1.3256665617180639</v>
      </c>
      <c r="Y26" s="39">
        <f t="shared" si="7"/>
        <v>5.4269474870333241</v>
      </c>
      <c r="Z26" s="39">
        <f t="shared" si="8"/>
        <v>6.6904734286708551</v>
      </c>
      <c r="AA26" s="39">
        <f t="shared" si="9"/>
        <v>5.5719422672212362</v>
      </c>
      <c r="AB26" s="39">
        <f t="shared" si="10"/>
        <v>1.2220988615838411</v>
      </c>
      <c r="AC26" s="39">
        <f t="shared" si="11"/>
        <v>0.18642186024160065</v>
      </c>
      <c r="AD26" s="39">
        <f t="shared" si="12"/>
        <v>0.8285416010737906</v>
      </c>
      <c r="AE26" s="39">
        <f t="shared" si="13"/>
        <v>1.6985102822012712</v>
      </c>
      <c r="AF26" s="39">
        <f t="shared" si="14"/>
        <v>0.34271493498961159</v>
      </c>
    </row>
    <row r="27" spans="1:32" x14ac:dyDescent="0.25">
      <c r="A27" s="12" t="s">
        <v>42</v>
      </c>
      <c r="B27" s="11" t="s">
        <v>19</v>
      </c>
      <c r="C27" s="11">
        <v>2</v>
      </c>
      <c r="D27" s="11">
        <v>171</v>
      </c>
      <c r="E27" s="11">
        <v>756</v>
      </c>
      <c r="F27" s="13">
        <v>1324</v>
      </c>
      <c r="G27" s="13">
        <v>1556</v>
      </c>
      <c r="H27" s="13">
        <v>1694</v>
      </c>
      <c r="I27" s="13">
        <v>1719</v>
      </c>
      <c r="J27" s="13">
        <v>1724</v>
      </c>
      <c r="K27" s="13">
        <v>1772</v>
      </c>
      <c r="L27" s="13">
        <v>1821</v>
      </c>
      <c r="M27" s="22">
        <v>394833</v>
      </c>
      <c r="N27" s="33">
        <f t="shared" si="5"/>
        <v>0.50654327272543076</v>
      </c>
      <c r="O27" s="33">
        <f t="shared" si="15"/>
        <v>43.309449818024326</v>
      </c>
      <c r="P27" s="33">
        <f t="shared" si="16"/>
        <v>191.4733570902128</v>
      </c>
      <c r="Q27" s="33">
        <f t="shared" si="17"/>
        <v>335.33164654423518</v>
      </c>
      <c r="R27" s="33">
        <f t="shared" si="18"/>
        <v>394.09066618038514</v>
      </c>
      <c r="S27" s="33">
        <f t="shared" si="19"/>
        <v>429.04215199843986</v>
      </c>
      <c r="T27" s="33">
        <f t="shared" si="20"/>
        <v>435.37394290750774</v>
      </c>
      <c r="U27" s="33">
        <f t="shared" si="21"/>
        <v>436.64030108932133</v>
      </c>
      <c r="V27" s="33">
        <f t="shared" si="22"/>
        <v>448.7973396347316</v>
      </c>
      <c r="W27" s="37">
        <f t="shared" si="23"/>
        <v>461.20764981650473</v>
      </c>
      <c r="X27" s="39">
        <f t="shared" si="6"/>
        <v>3.0573504675213496</v>
      </c>
      <c r="Y27" s="39">
        <f t="shared" si="7"/>
        <v>10.583136233727748</v>
      </c>
      <c r="Z27" s="39">
        <f t="shared" si="8"/>
        <v>10.275592103858742</v>
      </c>
      <c r="AA27" s="39">
        <f t="shared" si="9"/>
        <v>4.1970728311535686</v>
      </c>
      <c r="AB27" s="39">
        <f t="shared" si="10"/>
        <v>2.4965347012896228</v>
      </c>
      <c r="AC27" s="39">
        <f t="shared" si="11"/>
        <v>0.45227077921913406</v>
      </c>
      <c r="AD27" s="39">
        <f t="shared" si="12"/>
        <v>9.0454155843827627E-2</v>
      </c>
      <c r="AE27" s="39">
        <f t="shared" si="13"/>
        <v>0.86835989610073383</v>
      </c>
      <c r="AF27" s="39">
        <f t="shared" si="14"/>
        <v>0.56410500826241483</v>
      </c>
    </row>
    <row r="28" spans="1:32" x14ac:dyDescent="0.25">
      <c r="A28" s="12" t="s">
        <v>43</v>
      </c>
      <c r="B28" s="11" t="s">
        <v>19</v>
      </c>
      <c r="C28" s="11">
        <v>41</v>
      </c>
      <c r="D28" s="11">
        <v>575</v>
      </c>
      <c r="E28" s="13">
        <v>2297</v>
      </c>
      <c r="F28" s="13">
        <v>3217</v>
      </c>
      <c r="G28" s="13">
        <v>3630</v>
      </c>
      <c r="H28" s="13">
        <v>3837</v>
      </c>
      <c r="I28" s="13">
        <v>3900</v>
      </c>
      <c r="J28" s="13">
        <v>3866</v>
      </c>
      <c r="K28" s="13">
        <v>3995</v>
      </c>
      <c r="L28" s="13">
        <v>4136</v>
      </c>
      <c r="M28" s="22">
        <v>707292</v>
      </c>
      <c r="N28" s="33">
        <f t="shared" si="5"/>
        <v>5.7967572091865884</v>
      </c>
      <c r="O28" s="33">
        <f t="shared" si="15"/>
        <v>81.29598525078751</v>
      </c>
      <c r="P28" s="33">
        <f t="shared" si="16"/>
        <v>324.75978803662417</v>
      </c>
      <c r="Q28" s="33">
        <f t="shared" si="17"/>
        <v>454.8333644378842</v>
      </c>
      <c r="R28" s="33">
        <f t="shared" si="18"/>
        <v>513.22508949627593</v>
      </c>
      <c r="S28" s="33">
        <f t="shared" si="19"/>
        <v>542.49164418655948</v>
      </c>
      <c r="T28" s="33">
        <f t="shared" si="20"/>
        <v>551.39885648360223</v>
      </c>
      <c r="U28" s="33">
        <f t="shared" si="21"/>
        <v>546.5917895296426</v>
      </c>
      <c r="V28" s="33">
        <f t="shared" si="22"/>
        <v>564.83036709025419</v>
      </c>
      <c r="W28" s="37">
        <f t="shared" si="23"/>
        <v>584.7655565169689</v>
      </c>
      <c r="X28" s="39">
        <f t="shared" si="6"/>
        <v>5.3928020029714938</v>
      </c>
      <c r="Y28" s="39">
        <f t="shared" si="7"/>
        <v>17.390271627559763</v>
      </c>
      <c r="Z28" s="39">
        <f t="shared" si="8"/>
        <v>9.2909697429471443</v>
      </c>
      <c r="AA28" s="39">
        <f t="shared" si="9"/>
        <v>4.1708375041708381</v>
      </c>
      <c r="AB28" s="39">
        <f t="shared" si="10"/>
        <v>2.0904681921631112</v>
      </c>
      <c r="AC28" s="39">
        <f t="shared" si="11"/>
        <v>0.63622944978876761</v>
      </c>
      <c r="AD28" s="39">
        <f t="shared" si="12"/>
        <v>-0.34336192528283099</v>
      </c>
      <c r="AE28" s="39">
        <f t="shared" si="13"/>
        <v>1.302755540043685</v>
      </c>
      <c r="AF28" s="39">
        <f t="shared" si="14"/>
        <v>0.90614497394157789</v>
      </c>
    </row>
    <row r="29" spans="1:32" x14ac:dyDescent="0.25">
      <c r="A29" s="12" t="s">
        <v>44</v>
      </c>
      <c r="B29" s="11" t="s">
        <v>19</v>
      </c>
      <c r="C29" s="11">
        <v>115</v>
      </c>
      <c r="D29" s="11">
        <v>800</v>
      </c>
      <c r="E29" s="13">
        <v>2005</v>
      </c>
      <c r="F29" s="13">
        <v>2616</v>
      </c>
      <c r="G29" s="13">
        <v>3144</v>
      </c>
      <c r="H29" s="13">
        <v>3317</v>
      </c>
      <c r="I29" s="13">
        <v>3483</v>
      </c>
      <c r="J29" s="13">
        <v>3638</v>
      </c>
      <c r="K29" s="13">
        <v>3739</v>
      </c>
      <c r="L29" s="13">
        <v>3802</v>
      </c>
      <c r="M29" s="22">
        <v>453930</v>
      </c>
      <c r="N29" s="33">
        <f t="shared" si="5"/>
        <v>25.33430264578239</v>
      </c>
      <c r="O29" s="33">
        <f t="shared" si="15"/>
        <v>176.23862710109489</v>
      </c>
      <c r="P29" s="33">
        <f t="shared" si="16"/>
        <v>441.69805917211903</v>
      </c>
      <c r="Q29" s="33">
        <f t="shared" si="17"/>
        <v>576.30031062058026</v>
      </c>
      <c r="R29" s="33">
        <f t="shared" si="18"/>
        <v>692.61780450730282</v>
      </c>
      <c r="S29" s="33">
        <f t="shared" si="19"/>
        <v>730.72940761791472</v>
      </c>
      <c r="T29" s="33">
        <f t="shared" si="20"/>
        <v>767.29892274139183</v>
      </c>
      <c r="U29" s="33">
        <f t="shared" si="21"/>
        <v>801.44515674222907</v>
      </c>
      <c r="V29" s="33">
        <f t="shared" si="22"/>
        <v>823.69528341374223</v>
      </c>
      <c r="W29" s="37">
        <f t="shared" si="23"/>
        <v>837.57407529795341</v>
      </c>
      <c r="X29" s="39">
        <f t="shared" si="6"/>
        <v>10.778880318236606</v>
      </c>
      <c r="Y29" s="39">
        <f t="shared" si="7"/>
        <v>18.961388005073154</v>
      </c>
      <c r="Z29" s="39">
        <f t="shared" si="8"/>
        <v>9.6144465320329449</v>
      </c>
      <c r="AA29" s="39">
        <f t="shared" si="9"/>
        <v>8.3083924204801836</v>
      </c>
      <c r="AB29" s="39">
        <f t="shared" si="10"/>
        <v>2.7222573650437067</v>
      </c>
      <c r="AC29" s="39">
        <f t="shared" si="11"/>
        <v>2.6121082231055084</v>
      </c>
      <c r="AD29" s="39">
        <f t="shared" si="12"/>
        <v>2.439016714345517</v>
      </c>
      <c r="AE29" s="39">
        <f t="shared" si="13"/>
        <v>1.5892947622509399</v>
      </c>
      <c r="AF29" s="39">
        <f t="shared" si="14"/>
        <v>0.63085417655505371</v>
      </c>
    </row>
    <row r="30" spans="1:32" x14ac:dyDescent="0.25">
      <c r="A30" s="12" t="s">
        <v>45</v>
      </c>
      <c r="B30" s="11" t="s">
        <v>19</v>
      </c>
      <c r="C30" s="11">
        <v>319</v>
      </c>
      <c r="D30" s="13">
        <v>1340</v>
      </c>
      <c r="E30" s="13">
        <v>2716</v>
      </c>
      <c r="F30" s="13">
        <v>3223</v>
      </c>
      <c r="G30" s="13">
        <v>3993</v>
      </c>
      <c r="H30" s="13">
        <v>4391</v>
      </c>
      <c r="I30" s="13">
        <v>4469</v>
      </c>
      <c r="J30" s="13">
        <v>4422</v>
      </c>
      <c r="K30" s="13">
        <v>4463</v>
      </c>
      <c r="L30" s="13">
        <v>4548</v>
      </c>
      <c r="M30" s="22">
        <v>287236</v>
      </c>
      <c r="N30" s="33">
        <f t="shared" si="5"/>
        <v>111.05850241613169</v>
      </c>
      <c r="O30" s="33">
        <f t="shared" si="15"/>
        <v>466.51533930287292</v>
      </c>
      <c r="P30" s="33">
        <f t="shared" si="16"/>
        <v>945.56392652731563</v>
      </c>
      <c r="Q30" s="33">
        <f t="shared" si="17"/>
        <v>1122.0738347560891</v>
      </c>
      <c r="R30" s="33">
        <f t="shared" si="18"/>
        <v>1390.1460819674414</v>
      </c>
      <c r="S30" s="33">
        <f t="shared" si="19"/>
        <v>1528.7081006559067</v>
      </c>
      <c r="T30" s="33">
        <f t="shared" si="20"/>
        <v>1555.8634711526411</v>
      </c>
      <c r="U30" s="33">
        <f t="shared" si="21"/>
        <v>1539.5006196994805</v>
      </c>
      <c r="V30" s="33">
        <f t="shared" si="22"/>
        <v>1553.7745964990461</v>
      </c>
      <c r="W30" s="37">
        <f t="shared" si="23"/>
        <v>1583.3669874249747</v>
      </c>
      <c r="X30" s="39">
        <f t="shared" si="6"/>
        <v>25.38977406333866</v>
      </c>
      <c r="Y30" s="39">
        <f t="shared" si="7"/>
        <v>34.217756230317335</v>
      </c>
      <c r="Z30" s="39">
        <f t="shared" si="8"/>
        <v>12.607850587769535</v>
      </c>
      <c r="AA30" s="39">
        <f t="shared" si="9"/>
        <v>19.148017657953737</v>
      </c>
      <c r="AB30" s="39">
        <f t="shared" si="10"/>
        <v>9.8972870491760911</v>
      </c>
      <c r="AC30" s="39">
        <f t="shared" si="11"/>
        <v>1.9396693211953107</v>
      </c>
      <c r="AD30" s="39">
        <f t="shared" si="12"/>
        <v>-1.1687751037971859</v>
      </c>
      <c r="AE30" s="39">
        <f t="shared" si="13"/>
        <v>1.019569771397544</v>
      </c>
      <c r="AF30" s="39">
        <f t="shared" si="14"/>
        <v>1.3451086784513004</v>
      </c>
    </row>
    <row r="31" spans="1:32" x14ac:dyDescent="0.25">
      <c r="A31" s="12" t="s">
        <v>46</v>
      </c>
      <c r="B31" s="11" t="s">
        <v>19</v>
      </c>
      <c r="C31" s="11">
        <v>2</v>
      </c>
      <c r="D31" s="11">
        <v>153</v>
      </c>
      <c r="E31" s="11">
        <v>605</v>
      </c>
      <c r="F31" s="11">
        <v>889</v>
      </c>
      <c r="G31" s="11">
        <v>981</v>
      </c>
      <c r="H31" s="11">
        <v>999</v>
      </c>
      <c r="I31" s="13">
        <v>1023</v>
      </c>
      <c r="J31" s="13">
        <v>1021</v>
      </c>
      <c r="K31" s="13">
        <v>1122</v>
      </c>
      <c r="L31" s="13">
        <v>1191</v>
      </c>
      <c r="M31" s="22">
        <v>389634</v>
      </c>
      <c r="N31" s="33">
        <f t="shared" si="5"/>
        <v>0.51330222721836394</v>
      </c>
      <c r="O31" s="33">
        <f t="shared" si="15"/>
        <v>39.267620382204839</v>
      </c>
      <c r="P31" s="33">
        <f t="shared" si="16"/>
        <v>155.27392373355508</v>
      </c>
      <c r="Q31" s="33">
        <f t="shared" si="17"/>
        <v>228.16283999856276</v>
      </c>
      <c r="R31" s="33">
        <f t="shared" si="18"/>
        <v>251.7747424506075</v>
      </c>
      <c r="S31" s="33">
        <f t="shared" si="19"/>
        <v>256.39446249557278</v>
      </c>
      <c r="T31" s="33">
        <f t="shared" si="20"/>
        <v>262.55408922219311</v>
      </c>
      <c r="U31" s="33">
        <f t="shared" si="21"/>
        <v>262.04078699497478</v>
      </c>
      <c r="V31" s="33">
        <f t="shared" si="22"/>
        <v>287.96254946950211</v>
      </c>
      <c r="W31" s="37">
        <f t="shared" si="23"/>
        <v>305.67147630853572</v>
      </c>
      <c r="X31" s="39">
        <f t="shared" si="6"/>
        <v>2.7681655824990341</v>
      </c>
      <c r="Y31" s="39">
        <f t="shared" si="7"/>
        <v>8.2861645250964457</v>
      </c>
      <c r="Z31" s="39">
        <f t="shared" si="8"/>
        <v>5.2063511617862632</v>
      </c>
      <c r="AA31" s="39">
        <f t="shared" si="9"/>
        <v>1.686564460860339</v>
      </c>
      <c r="AB31" s="39">
        <f t="shared" si="10"/>
        <v>0.32998000321180548</v>
      </c>
      <c r="AC31" s="39">
        <f t="shared" si="11"/>
        <v>0.43997333761573792</v>
      </c>
      <c r="AD31" s="39">
        <f t="shared" si="12"/>
        <v>-3.6664444801309468E-2</v>
      </c>
      <c r="AE31" s="39">
        <f t="shared" si="13"/>
        <v>1.8515544624662377</v>
      </c>
      <c r="AF31" s="39">
        <f t="shared" si="14"/>
        <v>0.80495121995607311</v>
      </c>
    </row>
    <row r="32" spans="1:32" ht="30" x14ac:dyDescent="0.25">
      <c r="A32" s="12" t="s">
        <v>47</v>
      </c>
      <c r="B32" s="11" t="s">
        <v>19</v>
      </c>
      <c r="C32" s="11">
        <v>20</v>
      </c>
      <c r="D32" s="11">
        <v>414</v>
      </c>
      <c r="E32" s="13">
        <v>2553</v>
      </c>
      <c r="F32" s="13">
        <v>3982</v>
      </c>
      <c r="G32" s="13">
        <v>4613</v>
      </c>
      <c r="H32" s="13">
        <v>4859</v>
      </c>
      <c r="I32" s="13">
        <v>4934</v>
      </c>
      <c r="J32" s="13">
        <v>4903</v>
      </c>
      <c r="K32" s="13">
        <v>4980</v>
      </c>
      <c r="L32" s="13">
        <v>5123</v>
      </c>
      <c r="M32" s="22">
        <v>531751</v>
      </c>
      <c r="N32" s="33">
        <f t="shared" si="5"/>
        <v>3.7611588882766553</v>
      </c>
      <c r="O32" s="33">
        <f t="shared" si="15"/>
        <v>77.855988987326782</v>
      </c>
      <c r="P32" s="33">
        <f t="shared" si="16"/>
        <v>480.11193208851512</v>
      </c>
      <c r="Q32" s="33">
        <f t="shared" si="17"/>
        <v>748.84673465588219</v>
      </c>
      <c r="R32" s="33">
        <f t="shared" si="18"/>
        <v>867.51129758101069</v>
      </c>
      <c r="S32" s="33">
        <f t="shared" si="19"/>
        <v>913.77355190681351</v>
      </c>
      <c r="T32" s="33">
        <f t="shared" si="20"/>
        <v>927.87789773785096</v>
      </c>
      <c r="U32" s="33">
        <f t="shared" si="21"/>
        <v>922.04810146102216</v>
      </c>
      <c r="V32" s="33">
        <f t="shared" si="22"/>
        <v>936.52856318088732</v>
      </c>
      <c r="W32" s="37">
        <f t="shared" si="23"/>
        <v>963.42084923206528</v>
      </c>
      <c r="X32" s="39">
        <f t="shared" si="6"/>
        <v>5.2924878642178665</v>
      </c>
      <c r="Y32" s="39">
        <f t="shared" si="7"/>
        <v>28.732567364370595</v>
      </c>
      <c r="Z32" s="39">
        <f t="shared" si="8"/>
        <v>19.195343040526218</v>
      </c>
      <c r="AA32" s="39">
        <f t="shared" si="9"/>
        <v>8.47604020893775</v>
      </c>
      <c r="AB32" s="39">
        <f t="shared" si="10"/>
        <v>3.3044467375573441</v>
      </c>
      <c r="AC32" s="39">
        <f t="shared" si="11"/>
        <v>1.0074532736455322</v>
      </c>
      <c r="AD32" s="39">
        <f t="shared" si="12"/>
        <v>-0.41641401977348586</v>
      </c>
      <c r="AE32" s="39">
        <f t="shared" si="13"/>
        <v>1.0343186942760829</v>
      </c>
      <c r="AF32" s="39">
        <f t="shared" si="14"/>
        <v>1.2223766386899073</v>
      </c>
    </row>
    <row r="33" spans="1:32" x14ac:dyDescent="0.25">
      <c r="A33" s="12" t="s">
        <v>48</v>
      </c>
      <c r="B33" s="11" t="s">
        <v>19</v>
      </c>
      <c r="C33" s="11">
        <v>33</v>
      </c>
      <c r="D33" s="11">
        <v>613</v>
      </c>
      <c r="E33" s="13">
        <v>1445</v>
      </c>
      <c r="F33" s="13">
        <v>1749</v>
      </c>
      <c r="G33" s="13">
        <v>1990</v>
      </c>
      <c r="H33" s="13">
        <v>2079</v>
      </c>
      <c r="I33" s="13">
        <v>2145</v>
      </c>
      <c r="J33" s="13">
        <v>2136</v>
      </c>
      <c r="K33" s="13">
        <v>2195</v>
      </c>
      <c r="L33" s="13">
        <v>2295</v>
      </c>
      <c r="M33" s="22">
        <v>339796</v>
      </c>
      <c r="N33" s="33">
        <f t="shared" si="5"/>
        <v>9.7117093785683171</v>
      </c>
      <c r="O33" s="33">
        <f t="shared" si="15"/>
        <v>180.40235906249632</v>
      </c>
      <c r="P33" s="33">
        <f t="shared" si="16"/>
        <v>425.25515309185516</v>
      </c>
      <c r="Q33" s="33">
        <f t="shared" si="17"/>
        <v>514.72059706412085</v>
      </c>
      <c r="R33" s="33">
        <f t="shared" si="18"/>
        <v>585.64550495002879</v>
      </c>
      <c r="S33" s="33">
        <f t="shared" si="19"/>
        <v>611.83769084980395</v>
      </c>
      <c r="T33" s="33">
        <f t="shared" si="20"/>
        <v>631.26110960694064</v>
      </c>
      <c r="U33" s="33">
        <f t="shared" si="21"/>
        <v>628.61246159460381</v>
      </c>
      <c r="V33" s="33">
        <f t="shared" si="22"/>
        <v>645.97582078658957</v>
      </c>
      <c r="W33" s="37">
        <f t="shared" si="23"/>
        <v>675.40524314588754</v>
      </c>
      <c r="X33" s="39">
        <f t="shared" si="6"/>
        <v>12.192189263137715</v>
      </c>
      <c r="Y33" s="39">
        <f t="shared" si="7"/>
        <v>17.489485287811345</v>
      </c>
      <c r="Z33" s="39">
        <f t="shared" si="8"/>
        <v>6.3903888551618353</v>
      </c>
      <c r="AA33" s="39">
        <f t="shared" si="9"/>
        <v>5.0660648489934248</v>
      </c>
      <c r="AB33" s="39">
        <f t="shared" si="10"/>
        <v>1.8708704214125109</v>
      </c>
      <c r="AC33" s="39">
        <f t="shared" si="11"/>
        <v>1.3873870540811919</v>
      </c>
      <c r="AD33" s="39">
        <f t="shared" si="12"/>
        <v>-0.18918914373834436</v>
      </c>
      <c r="AE33" s="39">
        <f t="shared" si="13"/>
        <v>1.2402399422846966</v>
      </c>
      <c r="AF33" s="39">
        <f t="shared" si="14"/>
        <v>1.337701016331726</v>
      </c>
    </row>
    <row r="34" spans="1:32" s="55" customFormat="1" ht="30" x14ac:dyDescent="0.25">
      <c r="A34" s="56" t="s">
        <v>49</v>
      </c>
      <c r="B34" s="57" t="s">
        <v>50</v>
      </c>
      <c r="C34" s="57">
        <v>18</v>
      </c>
      <c r="D34" s="57">
        <v>462</v>
      </c>
      <c r="E34" s="58">
        <v>1685</v>
      </c>
      <c r="F34" s="58">
        <v>2544</v>
      </c>
      <c r="G34" s="58">
        <v>3010</v>
      </c>
      <c r="H34" s="58">
        <v>3156</v>
      </c>
      <c r="I34" s="58">
        <v>3255</v>
      </c>
      <c r="J34" s="58">
        <v>3305</v>
      </c>
      <c r="K34" s="58">
        <v>3360</v>
      </c>
      <c r="L34" s="58">
        <v>3476</v>
      </c>
      <c r="M34" s="59">
        <v>1211357</v>
      </c>
      <c r="N34" s="60">
        <f t="shared" si="5"/>
        <v>1.4859368460330027</v>
      </c>
      <c r="O34" s="60">
        <f t="shared" si="15"/>
        <v>38.139045714847065</v>
      </c>
      <c r="P34" s="60">
        <f t="shared" si="16"/>
        <v>139.1001991980894</v>
      </c>
      <c r="Q34" s="60">
        <f t="shared" si="17"/>
        <v>210.01240757266439</v>
      </c>
      <c r="R34" s="60">
        <f t="shared" si="18"/>
        <v>248.48166147551876</v>
      </c>
      <c r="S34" s="60">
        <f t="shared" si="19"/>
        <v>260.53426033778646</v>
      </c>
      <c r="T34" s="60">
        <f t="shared" si="20"/>
        <v>268.70691299096796</v>
      </c>
      <c r="U34" s="60">
        <f t="shared" si="21"/>
        <v>272.83451534105961</v>
      </c>
      <c r="V34" s="60">
        <f t="shared" si="22"/>
        <v>277.37487792616048</v>
      </c>
      <c r="W34" s="61">
        <f t="shared" si="23"/>
        <v>286.95091537837322</v>
      </c>
      <c r="X34" s="62">
        <f t="shared" si="6"/>
        <v>2.6180792049152899</v>
      </c>
      <c r="Y34" s="62">
        <f t="shared" si="7"/>
        <v>7.2115109630887373</v>
      </c>
      <c r="Z34" s="62">
        <f t="shared" si="8"/>
        <v>5.0651577410410704</v>
      </c>
      <c r="AA34" s="62">
        <f t="shared" si="9"/>
        <v>2.747803850203884</v>
      </c>
      <c r="AB34" s="62">
        <f t="shared" si="10"/>
        <v>0.86089991873340721</v>
      </c>
      <c r="AC34" s="62">
        <f t="shared" si="11"/>
        <v>0.58376090379867862</v>
      </c>
      <c r="AD34" s="62">
        <f t="shared" si="12"/>
        <v>0.29482873929226067</v>
      </c>
      <c r="AE34" s="62">
        <f t="shared" si="13"/>
        <v>0.32431161322149038</v>
      </c>
      <c r="AF34" s="62">
        <f t="shared" si="14"/>
        <v>0.43527442964603386</v>
      </c>
    </row>
    <row r="35" spans="1:32" x14ac:dyDescent="0.25">
      <c r="A35" s="12" t="s">
        <v>51</v>
      </c>
      <c r="B35" s="11" t="s">
        <v>19</v>
      </c>
      <c r="C35" s="11">
        <v>5</v>
      </c>
      <c r="D35" s="11">
        <v>25</v>
      </c>
      <c r="E35" s="11">
        <v>106</v>
      </c>
      <c r="F35" s="11">
        <v>130</v>
      </c>
      <c r="G35" s="11">
        <v>182</v>
      </c>
      <c r="H35" s="11">
        <v>197</v>
      </c>
      <c r="I35" s="11">
        <v>212</v>
      </c>
      <c r="J35" s="11">
        <v>216</v>
      </c>
      <c r="K35" s="11">
        <v>221</v>
      </c>
      <c r="L35" s="11">
        <v>230</v>
      </c>
      <c r="M35" s="22">
        <v>139206</v>
      </c>
      <c r="N35" s="33">
        <f t="shared" si="5"/>
        <v>3.5917992040572964</v>
      </c>
      <c r="O35" s="33">
        <f t="shared" si="15"/>
        <v>17.958996020286484</v>
      </c>
      <c r="P35" s="33">
        <f t="shared" si="16"/>
        <v>76.146143126014678</v>
      </c>
      <c r="Q35" s="33">
        <f t="shared" si="17"/>
        <v>93.386779305489711</v>
      </c>
      <c r="R35" s="33">
        <f t="shared" si="18"/>
        <v>130.74149102768558</v>
      </c>
      <c r="S35" s="33">
        <f t="shared" si="19"/>
        <v>141.51688863985748</v>
      </c>
      <c r="T35" s="33">
        <f t="shared" si="20"/>
        <v>152.29228625202936</v>
      </c>
      <c r="U35" s="33">
        <f t="shared" si="21"/>
        <v>155.16572561527522</v>
      </c>
      <c r="V35" s="33">
        <f t="shared" si="22"/>
        <v>158.7575248193325</v>
      </c>
      <c r="W35" s="37">
        <f t="shared" si="23"/>
        <v>165.22276338663565</v>
      </c>
      <c r="X35" s="39">
        <f t="shared" si="6"/>
        <v>1.0262283440163706</v>
      </c>
      <c r="Y35" s="39">
        <f t="shared" si="7"/>
        <v>4.1562247932662997</v>
      </c>
      <c r="Z35" s="39">
        <f t="shared" si="8"/>
        <v>1.2314740128196451</v>
      </c>
      <c r="AA35" s="39">
        <f t="shared" si="9"/>
        <v>2.6681936944425622</v>
      </c>
      <c r="AB35" s="39">
        <f t="shared" si="10"/>
        <v>0.76967125801227865</v>
      </c>
      <c r="AC35" s="39">
        <f t="shared" si="11"/>
        <v>0.76967125801227654</v>
      </c>
      <c r="AD35" s="39">
        <f t="shared" si="12"/>
        <v>0.20524566880327605</v>
      </c>
      <c r="AE35" s="39">
        <f t="shared" si="13"/>
        <v>0.25655708600409149</v>
      </c>
      <c r="AF35" s="39">
        <f t="shared" si="14"/>
        <v>0.29387448033196117</v>
      </c>
    </row>
    <row r="36" spans="1:32" x14ac:dyDescent="0.25">
      <c r="A36" s="12" t="s">
        <v>52</v>
      </c>
      <c r="B36" s="11" t="s">
        <v>19</v>
      </c>
      <c r="C36" s="11">
        <v>0</v>
      </c>
      <c r="D36" s="11">
        <v>76</v>
      </c>
      <c r="E36" s="11">
        <v>419</v>
      </c>
      <c r="F36" s="11">
        <v>557</v>
      </c>
      <c r="G36" s="11">
        <v>630</v>
      </c>
      <c r="H36" s="11">
        <v>659</v>
      </c>
      <c r="I36" s="11">
        <v>684</v>
      </c>
      <c r="J36" s="11">
        <v>699</v>
      </c>
      <c r="K36" s="11">
        <v>718</v>
      </c>
      <c r="L36" s="11">
        <v>750</v>
      </c>
      <c r="M36" s="22">
        <v>312619</v>
      </c>
      <c r="N36" s="33">
        <f t="shared" si="5"/>
        <v>0</v>
      </c>
      <c r="O36" s="33">
        <f t="shared" si="15"/>
        <v>24.310742469267701</v>
      </c>
      <c r="P36" s="33">
        <f t="shared" si="16"/>
        <v>134.02896177135747</v>
      </c>
      <c r="Q36" s="33">
        <f t="shared" si="17"/>
        <v>178.17215204450144</v>
      </c>
      <c r="R36" s="33">
        <f t="shared" si="18"/>
        <v>201.52325994261386</v>
      </c>
      <c r="S36" s="33">
        <f t="shared" si="19"/>
        <v>210.79972746378181</v>
      </c>
      <c r="T36" s="33">
        <f t="shared" si="20"/>
        <v>218.79668222340933</v>
      </c>
      <c r="U36" s="33">
        <f t="shared" si="21"/>
        <v>223.59485507918586</v>
      </c>
      <c r="V36" s="33">
        <f t="shared" si="22"/>
        <v>229.67254069650275</v>
      </c>
      <c r="W36" s="37">
        <f t="shared" si="23"/>
        <v>239.90864278882603</v>
      </c>
      <c r="X36" s="39">
        <f t="shared" si="6"/>
        <v>1.736481604947693</v>
      </c>
      <c r="Y36" s="39">
        <f t="shared" si="7"/>
        <v>7.8370156644349844</v>
      </c>
      <c r="Z36" s="39">
        <f t="shared" si="8"/>
        <v>3.1530850195102835</v>
      </c>
      <c r="AA36" s="39">
        <f t="shared" si="9"/>
        <v>1.6679362784366012</v>
      </c>
      <c r="AB36" s="39">
        <f t="shared" si="10"/>
        <v>0.66260482294056744</v>
      </c>
      <c r="AC36" s="39">
        <f t="shared" si="11"/>
        <v>0.57121105425910912</v>
      </c>
      <c r="AD36" s="39">
        <f t="shared" si="12"/>
        <v>0.34272663255546626</v>
      </c>
      <c r="AE36" s="39">
        <f t="shared" si="13"/>
        <v>0.43412040123692058</v>
      </c>
      <c r="AF36" s="39">
        <f t="shared" si="14"/>
        <v>0.46527736783287632</v>
      </c>
    </row>
    <row r="37" spans="1:32" x14ac:dyDescent="0.25">
      <c r="A37" s="12" t="s">
        <v>53</v>
      </c>
      <c r="B37" s="11" t="s">
        <v>19</v>
      </c>
      <c r="C37" s="11">
        <v>5</v>
      </c>
      <c r="D37" s="11">
        <v>180</v>
      </c>
      <c r="E37" s="11">
        <v>575</v>
      </c>
      <c r="F37" s="11">
        <v>961</v>
      </c>
      <c r="G37" s="13">
        <v>1245</v>
      </c>
      <c r="H37" s="13">
        <v>1329</v>
      </c>
      <c r="I37" s="13">
        <v>1378</v>
      </c>
      <c r="J37" s="13">
        <v>1393</v>
      </c>
      <c r="K37" s="13">
        <v>1411</v>
      </c>
      <c r="L37" s="13">
        <v>1425</v>
      </c>
      <c r="M37" s="22">
        <v>233276</v>
      </c>
      <c r="N37" s="33">
        <f t="shared" si="5"/>
        <v>2.1433838028772785</v>
      </c>
      <c r="O37" s="33">
        <f t="shared" si="15"/>
        <v>77.161816903582022</v>
      </c>
      <c r="P37" s="33">
        <f t="shared" si="16"/>
        <v>246.48913733088702</v>
      </c>
      <c r="Q37" s="33">
        <f t="shared" si="17"/>
        <v>411.95836691301292</v>
      </c>
      <c r="R37" s="33">
        <f t="shared" si="18"/>
        <v>533.70256691644227</v>
      </c>
      <c r="S37" s="33">
        <f t="shared" si="19"/>
        <v>569.71141480478059</v>
      </c>
      <c r="T37" s="33">
        <f t="shared" si="20"/>
        <v>590.71657607297789</v>
      </c>
      <c r="U37" s="33">
        <f t="shared" si="21"/>
        <v>597.14672748160979</v>
      </c>
      <c r="V37" s="33">
        <f t="shared" si="22"/>
        <v>604.86290917196789</v>
      </c>
      <c r="W37" s="37">
        <f t="shared" si="23"/>
        <v>610.86438382002427</v>
      </c>
      <c r="X37" s="39">
        <f t="shared" si="6"/>
        <v>5.3584595071931957</v>
      </c>
      <c r="Y37" s="39">
        <f t="shared" si="7"/>
        <v>12.094808601950357</v>
      </c>
      <c r="Z37" s="39">
        <f t="shared" si="8"/>
        <v>11.819230684437565</v>
      </c>
      <c r="AA37" s="39">
        <f t="shared" si="9"/>
        <v>8.6960142859592384</v>
      </c>
      <c r="AB37" s="39">
        <f t="shared" si="10"/>
        <v>2.5720605634527374</v>
      </c>
      <c r="AC37" s="39">
        <f t="shared" si="11"/>
        <v>1.5003686620140928</v>
      </c>
      <c r="AD37" s="39">
        <f t="shared" si="12"/>
        <v>0.45929652918799285</v>
      </c>
      <c r="AE37" s="39">
        <f t="shared" si="13"/>
        <v>0.55115583502557841</v>
      </c>
      <c r="AF37" s="39">
        <f t="shared" si="14"/>
        <v>0.27279430218438122</v>
      </c>
    </row>
    <row r="38" spans="1:32" x14ac:dyDescent="0.25">
      <c r="A38" s="12" t="s">
        <v>54</v>
      </c>
      <c r="B38" s="11" t="s">
        <v>19</v>
      </c>
      <c r="C38" s="11">
        <v>8</v>
      </c>
      <c r="D38" s="11">
        <v>181</v>
      </c>
      <c r="E38" s="11">
        <v>576</v>
      </c>
      <c r="F38" s="11">
        <v>891</v>
      </c>
      <c r="G38" s="11">
        <v>951</v>
      </c>
      <c r="H38" s="11">
        <v>971</v>
      </c>
      <c r="I38" s="11">
        <v>981</v>
      </c>
      <c r="J38" s="11">
        <v>997</v>
      </c>
      <c r="K38" s="13">
        <v>1010</v>
      </c>
      <c r="L38" s="13">
        <v>1068</v>
      </c>
      <c r="M38" s="22">
        <v>526256</v>
      </c>
      <c r="N38" s="33">
        <f t="shared" si="5"/>
        <v>1.5201726916177678</v>
      </c>
      <c r="O38" s="33">
        <f t="shared" si="15"/>
        <v>34.393907147851998</v>
      </c>
      <c r="P38" s="33">
        <f t="shared" si="16"/>
        <v>109.45243379647928</v>
      </c>
      <c r="Q38" s="33">
        <f t="shared" si="17"/>
        <v>169.3092335289289</v>
      </c>
      <c r="R38" s="33">
        <f t="shared" si="18"/>
        <v>180.71052871606216</v>
      </c>
      <c r="S38" s="33">
        <f t="shared" si="19"/>
        <v>184.51096044510658</v>
      </c>
      <c r="T38" s="33">
        <f t="shared" si="20"/>
        <v>186.41117630962876</v>
      </c>
      <c r="U38" s="33">
        <f t="shared" si="21"/>
        <v>189.4515216928643</v>
      </c>
      <c r="V38" s="33">
        <f t="shared" si="22"/>
        <v>191.9218023167432</v>
      </c>
      <c r="W38" s="37">
        <f t="shared" si="23"/>
        <v>202.94305433097202</v>
      </c>
      <c r="X38" s="39">
        <f t="shared" si="6"/>
        <v>2.3481238897310166</v>
      </c>
      <c r="Y38" s="39">
        <f t="shared" si="7"/>
        <v>5.3613233320448064</v>
      </c>
      <c r="Z38" s="39">
        <f t="shared" si="8"/>
        <v>4.2754856951749725</v>
      </c>
      <c r="AA38" s="39">
        <f t="shared" si="9"/>
        <v>0.81437822765237555</v>
      </c>
      <c r="AB38" s="39">
        <f t="shared" si="10"/>
        <v>0.27145940921745854</v>
      </c>
      <c r="AC38" s="39">
        <f t="shared" si="11"/>
        <v>0.13572970460872721</v>
      </c>
      <c r="AD38" s="39">
        <f t="shared" si="12"/>
        <v>0.21716752737396763</v>
      </c>
      <c r="AE38" s="39">
        <f t="shared" si="13"/>
        <v>0.17644861599134945</v>
      </c>
      <c r="AF38" s="39">
        <f t="shared" si="14"/>
        <v>0.50096600064676455</v>
      </c>
    </row>
    <row r="39" spans="1:32" s="55" customFormat="1" x14ac:dyDescent="0.25">
      <c r="A39" s="56" t="s">
        <v>55</v>
      </c>
      <c r="B39" s="57" t="s">
        <v>17</v>
      </c>
      <c r="C39" s="57">
        <v>30</v>
      </c>
      <c r="D39" s="57">
        <v>724</v>
      </c>
      <c r="E39" s="58">
        <v>3264</v>
      </c>
      <c r="F39" s="58">
        <v>5232</v>
      </c>
      <c r="G39" s="58">
        <v>6545</v>
      </c>
      <c r="H39" s="58">
        <v>7250</v>
      </c>
      <c r="I39" s="58">
        <v>7672</v>
      </c>
      <c r="J39" s="58">
        <v>8039</v>
      </c>
      <c r="K39" s="58">
        <v>8472</v>
      </c>
      <c r="L39" s="58">
        <v>8956</v>
      </c>
      <c r="M39" s="59">
        <v>5865544</v>
      </c>
      <c r="N39" s="60">
        <f t="shared" si="5"/>
        <v>0.51146151149833674</v>
      </c>
      <c r="O39" s="60">
        <f t="shared" si="15"/>
        <v>12.343271144159859</v>
      </c>
      <c r="P39" s="60">
        <f t="shared" si="16"/>
        <v>55.647012451019037</v>
      </c>
      <c r="Q39" s="60">
        <f t="shared" si="17"/>
        <v>89.19888760530992</v>
      </c>
      <c r="R39" s="60">
        <f t="shared" si="18"/>
        <v>111.58385309188712</v>
      </c>
      <c r="S39" s="60">
        <f t="shared" si="19"/>
        <v>123.60319861209805</v>
      </c>
      <c r="T39" s="60">
        <f t="shared" si="20"/>
        <v>130.79775720717464</v>
      </c>
      <c r="U39" s="60">
        <f t="shared" si="21"/>
        <v>137.05463636450429</v>
      </c>
      <c r="V39" s="60">
        <f t="shared" si="22"/>
        <v>144.43673084713029</v>
      </c>
      <c r="W39" s="61">
        <f t="shared" si="23"/>
        <v>152.68830989930345</v>
      </c>
      <c r="X39" s="62">
        <f t="shared" si="6"/>
        <v>0.84512925947582296</v>
      </c>
      <c r="Y39" s="62">
        <f t="shared" si="7"/>
        <v>3.0931243790613698</v>
      </c>
      <c r="Z39" s="62">
        <f t="shared" si="8"/>
        <v>2.3965625110207776</v>
      </c>
      <c r="AA39" s="62">
        <f t="shared" si="9"/>
        <v>1.5989261061840858</v>
      </c>
      <c r="AB39" s="62">
        <f t="shared" si="10"/>
        <v>0.85852468001506665</v>
      </c>
      <c r="AC39" s="62">
        <f t="shared" si="11"/>
        <v>0.51389704250547041</v>
      </c>
      <c r="AD39" s="62">
        <f t="shared" si="12"/>
        <v>0.44691993980926065</v>
      </c>
      <c r="AE39" s="62">
        <f t="shared" si="13"/>
        <v>0.52729246304471444</v>
      </c>
      <c r="AF39" s="62">
        <f t="shared" si="14"/>
        <v>0.37507177509877981</v>
      </c>
    </row>
    <row r="40" spans="1:32" x14ac:dyDescent="0.25">
      <c r="A40" s="12" t="s">
        <v>56</v>
      </c>
      <c r="B40" s="11" t="s">
        <v>19</v>
      </c>
      <c r="C40" s="11">
        <v>1</v>
      </c>
      <c r="D40" s="11">
        <v>54</v>
      </c>
      <c r="E40" s="11">
        <v>329</v>
      </c>
      <c r="F40" s="11">
        <v>479</v>
      </c>
      <c r="G40" s="11">
        <v>565</v>
      </c>
      <c r="H40" s="11">
        <v>579</v>
      </c>
      <c r="I40" s="11">
        <v>614</v>
      </c>
      <c r="J40" s="11">
        <v>660</v>
      </c>
      <c r="K40" s="11">
        <v>674</v>
      </c>
      <c r="L40" s="11">
        <v>683</v>
      </c>
      <c r="M40" s="22">
        <v>485241</v>
      </c>
      <c r="N40" s="33">
        <f t="shared" si="5"/>
        <v>0.20608316279951611</v>
      </c>
      <c r="O40" s="33">
        <f t="shared" si="15"/>
        <v>11.128490791173869</v>
      </c>
      <c r="P40" s="33">
        <f t="shared" si="16"/>
        <v>67.801360561040809</v>
      </c>
      <c r="Q40" s="33">
        <f t="shared" si="17"/>
        <v>98.713834980968215</v>
      </c>
      <c r="R40" s="33">
        <f t="shared" si="18"/>
        <v>116.43698698172662</v>
      </c>
      <c r="S40" s="33">
        <f t="shared" si="19"/>
        <v>119.32215126091982</v>
      </c>
      <c r="T40" s="33">
        <f t="shared" si="20"/>
        <v>126.53506195890289</v>
      </c>
      <c r="U40" s="33">
        <f t="shared" si="21"/>
        <v>136.01488744768062</v>
      </c>
      <c r="V40" s="33">
        <f t="shared" si="22"/>
        <v>138.90005172687384</v>
      </c>
      <c r="W40" s="37">
        <f t="shared" si="23"/>
        <v>140.75480019206952</v>
      </c>
      <c r="X40" s="39">
        <f t="shared" si="6"/>
        <v>0.78017197345531097</v>
      </c>
      <c r="Y40" s="39">
        <f t="shared" si="7"/>
        <v>4.048062126419067</v>
      </c>
      <c r="Z40" s="39">
        <f t="shared" si="8"/>
        <v>2.2080338871376717</v>
      </c>
      <c r="AA40" s="39">
        <f t="shared" si="9"/>
        <v>1.2659394286256003</v>
      </c>
      <c r="AB40" s="39">
        <f t="shared" si="10"/>
        <v>0.20608316279951464</v>
      </c>
      <c r="AC40" s="39">
        <f t="shared" si="11"/>
        <v>0.51520790699879015</v>
      </c>
      <c r="AD40" s="39">
        <f t="shared" si="12"/>
        <v>0.67713039205555248</v>
      </c>
      <c r="AE40" s="39">
        <f t="shared" si="13"/>
        <v>0.20608316279951566</v>
      </c>
      <c r="AF40" s="39">
        <f t="shared" si="14"/>
        <v>8.4306748417985619E-2</v>
      </c>
    </row>
    <row r="41" spans="1:32" x14ac:dyDescent="0.25">
      <c r="A41" s="12" t="s">
        <v>57</v>
      </c>
      <c r="B41" s="11" t="s">
        <v>19</v>
      </c>
      <c r="C41" s="11">
        <v>0</v>
      </c>
      <c r="D41" s="11">
        <v>23</v>
      </c>
      <c r="E41" s="11">
        <v>272</v>
      </c>
      <c r="F41" s="11">
        <v>419</v>
      </c>
      <c r="G41" s="11">
        <v>488</v>
      </c>
      <c r="H41" s="11">
        <v>511</v>
      </c>
      <c r="I41" s="11">
        <v>536</v>
      </c>
      <c r="J41" s="11">
        <v>602</v>
      </c>
      <c r="K41" s="11">
        <v>636</v>
      </c>
      <c r="L41" s="11">
        <v>683</v>
      </c>
      <c r="M41" s="22">
        <v>576655</v>
      </c>
      <c r="N41" s="33">
        <f t="shared" si="5"/>
        <v>0</v>
      </c>
      <c r="O41" s="33">
        <f t="shared" si="15"/>
        <v>3.9885199989595166</v>
      </c>
      <c r="P41" s="33">
        <f t="shared" si="16"/>
        <v>47.168584335521238</v>
      </c>
      <c r="Q41" s="33">
        <f t="shared" si="17"/>
        <v>72.660429546262506</v>
      </c>
      <c r="R41" s="33">
        <f t="shared" si="18"/>
        <v>84.625989543141046</v>
      </c>
      <c r="S41" s="33">
        <f t="shared" si="19"/>
        <v>88.614509542100564</v>
      </c>
      <c r="T41" s="33">
        <f t="shared" si="20"/>
        <v>92.949857367056552</v>
      </c>
      <c r="U41" s="33">
        <f t="shared" si="21"/>
        <v>104.39517562494038</v>
      </c>
      <c r="V41" s="33">
        <f t="shared" si="22"/>
        <v>110.29124866688055</v>
      </c>
      <c r="W41" s="37">
        <f t="shared" si="23"/>
        <v>118.44170257779781</v>
      </c>
      <c r="X41" s="39">
        <f t="shared" si="6"/>
        <v>0.28489428563996549</v>
      </c>
      <c r="Y41" s="39">
        <f t="shared" si="7"/>
        <v>3.0842903097544085</v>
      </c>
      <c r="Z41" s="39">
        <f t="shared" si="8"/>
        <v>1.820846086481519</v>
      </c>
      <c r="AA41" s="39">
        <f t="shared" si="9"/>
        <v>0.85468285691989565</v>
      </c>
      <c r="AB41" s="39">
        <f t="shared" si="10"/>
        <v>0.28489428563996555</v>
      </c>
      <c r="AC41" s="39">
        <f t="shared" si="11"/>
        <v>0.30966770178257058</v>
      </c>
      <c r="AD41" s="39">
        <f t="shared" si="12"/>
        <v>0.81752273270598763</v>
      </c>
      <c r="AE41" s="39">
        <f t="shared" si="13"/>
        <v>0.42114807442429786</v>
      </c>
      <c r="AF41" s="39">
        <f t="shared" si="14"/>
        <v>0.37047517776896655</v>
      </c>
    </row>
    <row r="42" spans="1:32" x14ac:dyDescent="0.25">
      <c r="A42" s="12" t="s">
        <v>58</v>
      </c>
      <c r="B42" s="11" t="s">
        <v>19</v>
      </c>
      <c r="C42" s="11">
        <v>0</v>
      </c>
      <c r="D42" s="11">
        <v>12</v>
      </c>
      <c r="E42" s="11">
        <v>193</v>
      </c>
      <c r="F42" s="11">
        <v>277</v>
      </c>
      <c r="G42" s="11">
        <v>324</v>
      </c>
      <c r="H42" s="11">
        <v>349</v>
      </c>
      <c r="I42" s="11">
        <v>380</v>
      </c>
      <c r="J42" s="11">
        <v>411</v>
      </c>
      <c r="K42" s="11">
        <v>414</v>
      </c>
      <c r="L42" s="11">
        <v>439</v>
      </c>
      <c r="M42" s="22">
        <v>154232</v>
      </c>
      <c r="N42" s="33">
        <f t="shared" si="5"/>
        <v>0</v>
      </c>
      <c r="O42" s="33">
        <f t="shared" si="15"/>
        <v>7.7804865397582859</v>
      </c>
      <c r="P42" s="33">
        <f t="shared" si="16"/>
        <v>125.13615851444577</v>
      </c>
      <c r="Q42" s="33">
        <f t="shared" si="17"/>
        <v>179.59956429275377</v>
      </c>
      <c r="R42" s="33">
        <f t="shared" si="18"/>
        <v>210.07313657347373</v>
      </c>
      <c r="S42" s="33">
        <f t="shared" si="19"/>
        <v>226.28248353130348</v>
      </c>
      <c r="T42" s="33">
        <f t="shared" si="20"/>
        <v>246.38207375901237</v>
      </c>
      <c r="U42" s="33">
        <f t="shared" si="21"/>
        <v>266.48166398672129</v>
      </c>
      <c r="V42" s="33">
        <f t="shared" si="22"/>
        <v>268.42678562166088</v>
      </c>
      <c r="W42" s="37">
        <f t="shared" si="23"/>
        <v>284.63613257949061</v>
      </c>
      <c r="X42" s="39">
        <f t="shared" si="6"/>
        <v>0.55574903855416324</v>
      </c>
      <c r="Y42" s="39">
        <f t="shared" si="7"/>
        <v>8.3825479981919635</v>
      </c>
      <c r="Z42" s="39">
        <f t="shared" si="8"/>
        <v>3.8902432698791429</v>
      </c>
      <c r="AA42" s="39">
        <f t="shared" si="9"/>
        <v>2.1766837343371401</v>
      </c>
      <c r="AB42" s="39">
        <f t="shared" si="10"/>
        <v>1.1578104969878393</v>
      </c>
      <c r="AC42" s="39">
        <f t="shared" si="11"/>
        <v>1.4356850162649206</v>
      </c>
      <c r="AD42" s="39">
        <f t="shared" si="12"/>
        <v>1.4356850162649226</v>
      </c>
      <c r="AE42" s="39">
        <f t="shared" si="13"/>
        <v>0.13893725963854259</v>
      </c>
      <c r="AF42" s="39">
        <f t="shared" si="14"/>
        <v>0.73678849808316926</v>
      </c>
    </row>
    <row r="43" spans="1:32" ht="30" x14ac:dyDescent="0.25">
      <c r="A43" s="12" t="s">
        <v>59</v>
      </c>
      <c r="B43" s="11" t="s">
        <v>31</v>
      </c>
      <c r="C43" s="11">
        <v>29</v>
      </c>
      <c r="D43" s="11">
        <v>590</v>
      </c>
      <c r="E43" s="13">
        <v>2260</v>
      </c>
      <c r="F43" s="13">
        <v>3665</v>
      </c>
      <c r="G43" s="13">
        <v>4694</v>
      </c>
      <c r="H43" s="13">
        <v>5291</v>
      </c>
      <c r="I43" s="13">
        <v>5600</v>
      </c>
      <c r="J43" s="13">
        <v>5810</v>
      </c>
      <c r="K43" s="13">
        <v>6183</v>
      </c>
      <c r="L43" s="13">
        <v>6568</v>
      </c>
      <c r="M43" s="22">
        <v>4333274</v>
      </c>
      <c r="N43" s="33">
        <f t="shared" si="5"/>
        <v>0.66923993266984738</v>
      </c>
      <c r="O43" s="33">
        <f t="shared" si="15"/>
        <v>13.615571043972755</v>
      </c>
      <c r="P43" s="33">
        <f t="shared" si="16"/>
        <v>52.154560270132926</v>
      </c>
      <c r="Q43" s="33">
        <f t="shared" si="17"/>
        <v>84.578081146034151</v>
      </c>
      <c r="R43" s="33">
        <f t="shared" si="18"/>
        <v>108.32456013628496</v>
      </c>
      <c r="S43" s="33">
        <f t="shared" si="19"/>
        <v>122.10167185366078</v>
      </c>
      <c r="T43" s="33">
        <f t="shared" si="20"/>
        <v>129.23253872245328</v>
      </c>
      <c r="U43" s="33">
        <f t="shared" si="21"/>
        <v>134.07875892454527</v>
      </c>
      <c r="V43" s="33">
        <f t="shared" si="22"/>
        <v>142.68656909302297</v>
      </c>
      <c r="W43" s="37">
        <f t="shared" si="23"/>
        <v>151.57130613019163</v>
      </c>
      <c r="X43" s="39">
        <f t="shared" si="6"/>
        <v>0.92473793652163627</v>
      </c>
      <c r="Y43" s="39">
        <f t="shared" si="7"/>
        <v>2.7527849447257262</v>
      </c>
      <c r="Z43" s="39">
        <f t="shared" si="8"/>
        <v>2.3159657768500876</v>
      </c>
      <c r="AA43" s="39">
        <f t="shared" si="9"/>
        <v>1.6961770707322006</v>
      </c>
      <c r="AB43" s="39">
        <f t="shared" si="10"/>
        <v>0.98407940838398689</v>
      </c>
      <c r="AC43" s="39">
        <f t="shared" si="11"/>
        <v>0.5093476334851792</v>
      </c>
      <c r="AD43" s="39">
        <f t="shared" si="12"/>
        <v>0.34615858586371318</v>
      </c>
      <c r="AE43" s="39">
        <f t="shared" si="13"/>
        <v>0.61484358346269274</v>
      </c>
      <c r="AF43" s="39">
        <f t="shared" si="14"/>
        <v>0.40385168350766648</v>
      </c>
    </row>
    <row r="44" spans="1:32" x14ac:dyDescent="0.25">
      <c r="A44" s="12" t="s">
        <v>60</v>
      </c>
      <c r="B44" s="11" t="s">
        <v>19</v>
      </c>
      <c r="C44" s="11">
        <v>0</v>
      </c>
      <c r="D44" s="11">
        <v>39</v>
      </c>
      <c r="E44" s="11">
        <v>193</v>
      </c>
      <c r="F44" s="11">
        <v>326</v>
      </c>
      <c r="G44" s="11">
        <v>385</v>
      </c>
      <c r="H44" s="11">
        <v>410</v>
      </c>
      <c r="I44" s="11">
        <v>428</v>
      </c>
      <c r="J44" s="11">
        <v>456</v>
      </c>
      <c r="K44" s="11">
        <v>460</v>
      </c>
      <c r="L44" s="11">
        <v>469</v>
      </c>
      <c r="M44" s="22">
        <v>316142</v>
      </c>
      <c r="N44" s="33">
        <f t="shared" si="5"/>
        <v>0</v>
      </c>
      <c r="O44" s="33">
        <f t="shared" si="15"/>
        <v>12.336228656742854</v>
      </c>
      <c r="P44" s="33">
        <f t="shared" si="16"/>
        <v>61.048516173112084</v>
      </c>
      <c r="Q44" s="33">
        <f t="shared" si="17"/>
        <v>103.11821902815822</v>
      </c>
      <c r="R44" s="33">
        <f t="shared" si="18"/>
        <v>121.78071879092307</v>
      </c>
      <c r="S44" s="33">
        <f t="shared" si="19"/>
        <v>129.68855767345053</v>
      </c>
      <c r="T44" s="33">
        <f t="shared" si="20"/>
        <v>135.38220166887032</v>
      </c>
      <c r="U44" s="33">
        <f t="shared" si="21"/>
        <v>144.23898121730107</v>
      </c>
      <c r="V44" s="33">
        <f t="shared" si="22"/>
        <v>145.50423543850548</v>
      </c>
      <c r="W44" s="37">
        <f t="shared" si="23"/>
        <v>148.35105743621537</v>
      </c>
      <c r="X44" s="39">
        <f t="shared" si="6"/>
        <v>0.88115918976734675</v>
      </c>
      <c r="Y44" s="39">
        <f t="shared" si="7"/>
        <v>3.479449108312088</v>
      </c>
      <c r="Z44" s="39">
        <f t="shared" si="8"/>
        <v>3.0049787753604384</v>
      </c>
      <c r="AA44" s="39">
        <f t="shared" si="9"/>
        <v>1.3330356973403465</v>
      </c>
      <c r="AB44" s="39">
        <f t="shared" si="10"/>
        <v>0.56484563446624692</v>
      </c>
      <c r="AC44" s="39">
        <f t="shared" si="11"/>
        <v>0.40668885681569933</v>
      </c>
      <c r="AD44" s="39">
        <f t="shared" si="12"/>
        <v>0.63262711060219645</v>
      </c>
      <c r="AE44" s="39">
        <f t="shared" si="13"/>
        <v>9.0375301514600076E-2</v>
      </c>
      <c r="AF44" s="39">
        <f t="shared" si="14"/>
        <v>0.12940099989590434</v>
      </c>
    </row>
    <row r="45" spans="1:32" s="55" customFormat="1" x14ac:dyDescent="0.25">
      <c r="A45" s="56" t="s">
        <v>61</v>
      </c>
      <c r="B45" s="57" t="s">
        <v>17</v>
      </c>
      <c r="C45" s="57">
        <v>26</v>
      </c>
      <c r="D45" s="57">
        <v>887</v>
      </c>
      <c r="E45" s="58">
        <v>3660</v>
      </c>
      <c r="F45" s="58">
        <v>5936</v>
      </c>
      <c r="G45" s="58">
        <v>7889</v>
      </c>
      <c r="H45" s="58">
        <v>8930</v>
      </c>
      <c r="I45" s="58">
        <v>9589</v>
      </c>
      <c r="J45" s="58">
        <v>9940</v>
      </c>
      <c r="K45" s="58">
        <v>10124</v>
      </c>
      <c r="L45" s="58">
        <v>10393</v>
      </c>
      <c r="M45" s="59">
        <v>1543127</v>
      </c>
      <c r="N45" s="60">
        <f t="shared" si="5"/>
        <v>1.6848904853586257</v>
      </c>
      <c r="O45" s="60">
        <f t="shared" si="15"/>
        <v>57.480686942811573</v>
      </c>
      <c r="P45" s="60">
        <f t="shared" si="16"/>
        <v>237.18073755432962</v>
      </c>
      <c r="Q45" s="60">
        <f t="shared" si="17"/>
        <v>384.67345850341542</v>
      </c>
      <c r="R45" s="60">
        <f t="shared" si="18"/>
        <v>511.23465534593072</v>
      </c>
      <c r="S45" s="60">
        <f t="shared" si="19"/>
        <v>578.69507824048185</v>
      </c>
      <c r="T45" s="60">
        <f t="shared" si="20"/>
        <v>621.40057169630234</v>
      </c>
      <c r="U45" s="60">
        <f t="shared" si="21"/>
        <v>644.14659324864385</v>
      </c>
      <c r="V45" s="60">
        <f t="shared" si="22"/>
        <v>656.07043360656633</v>
      </c>
      <c r="W45" s="61">
        <f t="shared" si="23"/>
        <v>673.50256978200753</v>
      </c>
      <c r="X45" s="62">
        <f t="shared" si="6"/>
        <v>3.9854140326752101</v>
      </c>
      <c r="Y45" s="62">
        <f t="shared" si="7"/>
        <v>12.835717900822718</v>
      </c>
      <c r="Z45" s="62">
        <f t="shared" si="8"/>
        <v>10.535194353506128</v>
      </c>
      <c r="AA45" s="62">
        <f t="shared" si="9"/>
        <v>9.0400854887510924</v>
      </c>
      <c r="AB45" s="62">
        <f t="shared" si="10"/>
        <v>4.8186016353250807</v>
      </c>
      <c r="AC45" s="62">
        <f t="shared" si="11"/>
        <v>3.0503923897014635</v>
      </c>
      <c r="AD45" s="62">
        <f t="shared" si="12"/>
        <v>1.6247158251672513</v>
      </c>
      <c r="AE45" s="62">
        <f t="shared" si="13"/>
        <v>0.85170288270874805</v>
      </c>
      <c r="AF45" s="62">
        <f t="shared" si="14"/>
        <v>0.79236982615641827</v>
      </c>
    </row>
    <row r="46" spans="1:32" ht="30" x14ac:dyDescent="0.25">
      <c r="A46" s="12" t="s">
        <v>62</v>
      </c>
      <c r="B46" s="11" t="s">
        <v>31</v>
      </c>
      <c r="C46" s="11">
        <v>1</v>
      </c>
      <c r="D46" s="11">
        <v>378</v>
      </c>
      <c r="E46" s="13">
        <v>1108</v>
      </c>
      <c r="F46" s="13">
        <v>3487</v>
      </c>
      <c r="G46" s="13">
        <v>4571</v>
      </c>
      <c r="H46" s="13">
        <v>5122</v>
      </c>
      <c r="I46" s="13">
        <v>5616</v>
      </c>
      <c r="J46" s="13">
        <v>5529</v>
      </c>
      <c r="K46" s="13">
        <v>5636</v>
      </c>
      <c r="L46" s="13">
        <v>5735</v>
      </c>
      <c r="M46" s="22">
        <v>835829</v>
      </c>
      <c r="N46" s="33">
        <f t="shared" si="5"/>
        <v>0.11964169704568758</v>
      </c>
      <c r="O46" s="33">
        <f t="shared" si="15"/>
        <v>45.224561483269902</v>
      </c>
      <c r="P46" s="33">
        <f t="shared" si="16"/>
        <v>132.56300032662185</v>
      </c>
      <c r="Q46" s="33">
        <f t="shared" si="17"/>
        <v>417.19059759831259</v>
      </c>
      <c r="R46" s="33">
        <f t="shared" si="18"/>
        <v>546.88219719583788</v>
      </c>
      <c r="S46" s="33">
        <f t="shared" si="19"/>
        <v>612.80477226801179</v>
      </c>
      <c r="T46" s="33">
        <f t="shared" si="20"/>
        <v>671.90777060858147</v>
      </c>
      <c r="U46" s="33">
        <f t="shared" si="21"/>
        <v>661.4989429656066</v>
      </c>
      <c r="V46" s="33">
        <f t="shared" si="22"/>
        <v>674.30060454949512</v>
      </c>
      <c r="W46" s="37">
        <f t="shared" si="23"/>
        <v>686.1451325570182</v>
      </c>
      <c r="X46" s="39">
        <f t="shared" si="6"/>
        <v>3.221779984730301</v>
      </c>
      <c r="Y46" s="39">
        <f t="shared" si="7"/>
        <v>6.2384599173822819</v>
      </c>
      <c r="Z46" s="39">
        <f t="shared" si="8"/>
        <v>20.330542662263628</v>
      </c>
      <c r="AA46" s="39">
        <f t="shared" si="9"/>
        <v>9.2636856855375207</v>
      </c>
      <c r="AB46" s="39">
        <f t="shared" si="10"/>
        <v>4.7087553622981364</v>
      </c>
      <c r="AC46" s="39">
        <f t="shared" si="11"/>
        <v>4.22164273861212</v>
      </c>
      <c r="AD46" s="39">
        <f t="shared" si="12"/>
        <v>-0.74348768878391935</v>
      </c>
      <c r="AE46" s="39">
        <f t="shared" si="13"/>
        <v>0.91440439884917979</v>
      </c>
      <c r="AF46" s="39">
        <f t="shared" si="14"/>
        <v>0.53838763670559464</v>
      </c>
    </row>
    <row r="47" spans="1:32" x14ac:dyDescent="0.25">
      <c r="A47" s="12" t="s">
        <v>63</v>
      </c>
      <c r="B47" s="11" t="s">
        <v>19</v>
      </c>
      <c r="C47" s="11">
        <v>2</v>
      </c>
      <c r="D47" s="11">
        <v>101</v>
      </c>
      <c r="E47" s="11">
        <v>226</v>
      </c>
      <c r="F47" s="13">
        <v>1036</v>
      </c>
      <c r="G47" s="13">
        <v>1317</v>
      </c>
      <c r="H47" s="13">
        <v>1445</v>
      </c>
      <c r="I47" s="13">
        <v>1518</v>
      </c>
      <c r="J47" s="13">
        <v>1492</v>
      </c>
      <c r="K47" s="13">
        <v>1524</v>
      </c>
      <c r="L47" s="13">
        <v>1546</v>
      </c>
      <c r="M47" s="22">
        <v>213919</v>
      </c>
      <c r="N47" s="33">
        <f t="shared" si="5"/>
        <v>0.93493331588124473</v>
      </c>
      <c r="O47" s="33">
        <f t="shared" si="15"/>
        <v>47.214132452002865</v>
      </c>
      <c r="P47" s="33">
        <f t="shared" si="16"/>
        <v>105.64746469458066</v>
      </c>
      <c r="Q47" s="33">
        <f t="shared" si="17"/>
        <v>484.29545762648473</v>
      </c>
      <c r="R47" s="33">
        <f t="shared" si="18"/>
        <v>615.65358850779967</v>
      </c>
      <c r="S47" s="33">
        <f t="shared" si="19"/>
        <v>675.48932072419927</v>
      </c>
      <c r="T47" s="33">
        <f t="shared" si="20"/>
        <v>709.61438675386478</v>
      </c>
      <c r="U47" s="33">
        <f t="shared" si="21"/>
        <v>697.46025364740865</v>
      </c>
      <c r="V47" s="33">
        <f t="shared" si="22"/>
        <v>712.41918670150847</v>
      </c>
      <c r="W47" s="37">
        <f t="shared" si="23"/>
        <v>722.70345317620217</v>
      </c>
      <c r="X47" s="39">
        <f t="shared" si="6"/>
        <v>3.3056570811515442</v>
      </c>
      <c r="Y47" s="39">
        <f t="shared" si="7"/>
        <v>4.1738094458984145</v>
      </c>
      <c r="Z47" s="39">
        <f t="shared" si="8"/>
        <v>27.046285209421718</v>
      </c>
      <c r="AA47" s="39">
        <f t="shared" si="9"/>
        <v>9.382723634379639</v>
      </c>
      <c r="AB47" s="39">
        <f t="shared" si="10"/>
        <v>4.2739808725999717</v>
      </c>
      <c r="AC47" s="39">
        <f t="shared" si="11"/>
        <v>2.4375047164046788</v>
      </c>
      <c r="AD47" s="39">
        <f t="shared" si="12"/>
        <v>-0.86815236474686641</v>
      </c>
      <c r="AE47" s="39">
        <f t="shared" si="13"/>
        <v>1.0684952181499869</v>
      </c>
      <c r="AF47" s="39">
        <f t="shared" si="14"/>
        <v>0.46746665794062314</v>
      </c>
    </row>
    <row r="48" spans="1:32" x14ac:dyDescent="0.25">
      <c r="A48" s="12" t="s">
        <v>64</v>
      </c>
      <c r="B48" s="11" t="s">
        <v>19</v>
      </c>
      <c r="C48" s="11">
        <v>1</v>
      </c>
      <c r="D48" s="11">
        <v>83</v>
      </c>
      <c r="E48" s="11">
        <v>245</v>
      </c>
      <c r="F48" s="11">
        <v>696</v>
      </c>
      <c r="G48" s="11">
        <v>825</v>
      </c>
      <c r="H48" s="11">
        <v>896</v>
      </c>
      <c r="I48" s="11">
        <v>897</v>
      </c>
      <c r="J48" s="11">
        <v>854</v>
      </c>
      <c r="K48" s="11">
        <v>868</v>
      </c>
      <c r="L48" s="11">
        <v>895</v>
      </c>
      <c r="M48" s="22">
        <v>219196</v>
      </c>
      <c r="N48" s="33">
        <f t="shared" si="5"/>
        <v>0.45621270461139801</v>
      </c>
      <c r="O48" s="33">
        <f t="shared" si="15"/>
        <v>37.865654482746031</v>
      </c>
      <c r="P48" s="33">
        <f t="shared" si="16"/>
        <v>111.77211262979252</v>
      </c>
      <c r="Q48" s="33">
        <f t="shared" si="17"/>
        <v>317.52404240953302</v>
      </c>
      <c r="R48" s="33">
        <f t="shared" si="18"/>
        <v>376.37548130440337</v>
      </c>
      <c r="S48" s="33">
        <f t="shared" si="19"/>
        <v>408.76658333181263</v>
      </c>
      <c r="T48" s="33">
        <f t="shared" si="20"/>
        <v>409.22279603642397</v>
      </c>
      <c r="U48" s="33">
        <f t="shared" si="21"/>
        <v>389.60564973813388</v>
      </c>
      <c r="V48" s="33">
        <f t="shared" si="22"/>
        <v>395.99262760269346</v>
      </c>
      <c r="W48" s="37">
        <f t="shared" si="23"/>
        <v>408.31037062720122</v>
      </c>
      <c r="X48" s="39">
        <f t="shared" si="6"/>
        <v>2.6721029841524739</v>
      </c>
      <c r="Y48" s="39">
        <f t="shared" si="7"/>
        <v>5.279032724789035</v>
      </c>
      <c r="Z48" s="39">
        <f t="shared" si="8"/>
        <v>14.696566412838608</v>
      </c>
      <c r="AA48" s="39">
        <f t="shared" si="9"/>
        <v>4.2036742067764532</v>
      </c>
      <c r="AB48" s="39">
        <f t="shared" si="10"/>
        <v>2.3136501448149471</v>
      </c>
      <c r="AC48" s="39">
        <f t="shared" si="11"/>
        <v>3.2586621757953287E-2</v>
      </c>
      <c r="AD48" s="39">
        <f t="shared" si="12"/>
        <v>-1.4012247355921497</v>
      </c>
      <c r="AE48" s="39">
        <f t="shared" si="13"/>
        <v>0.45621270461139879</v>
      </c>
      <c r="AF48" s="39">
        <f t="shared" si="14"/>
        <v>0.55989741020489836</v>
      </c>
    </row>
    <row r="49" spans="1:32" x14ac:dyDescent="0.25">
      <c r="A49" s="12" t="s">
        <v>65</v>
      </c>
      <c r="B49" s="11" t="s">
        <v>19</v>
      </c>
      <c r="C49" s="11">
        <v>19</v>
      </c>
      <c r="D49" s="11">
        <v>126</v>
      </c>
      <c r="E49" s="11">
        <v>251</v>
      </c>
      <c r="F49" s="11">
        <v>717</v>
      </c>
      <c r="G49" s="13">
        <v>1170</v>
      </c>
      <c r="H49" s="13">
        <v>1463</v>
      </c>
      <c r="I49" s="13">
        <v>1556</v>
      </c>
      <c r="J49" s="13">
        <v>1543</v>
      </c>
      <c r="K49" s="13">
        <v>1611</v>
      </c>
      <c r="L49" s="13">
        <v>1707</v>
      </c>
      <c r="M49" s="22">
        <v>274183</v>
      </c>
      <c r="N49" s="33">
        <f t="shared" si="5"/>
        <v>6.9296783535084234</v>
      </c>
      <c r="O49" s="33">
        <f t="shared" si="15"/>
        <v>45.95470908116112</v>
      </c>
      <c r="P49" s="33">
        <f t="shared" si="16"/>
        <v>91.544698248979699</v>
      </c>
      <c r="Q49" s="33">
        <f t="shared" si="17"/>
        <v>261.50417786660734</v>
      </c>
      <c r="R49" s="33">
        <f t="shared" si="18"/>
        <v>426.72229861078188</v>
      </c>
      <c r="S49" s="33">
        <f t="shared" si="19"/>
        <v>533.58523322014867</v>
      </c>
      <c r="T49" s="33">
        <f t="shared" si="20"/>
        <v>567.50418516100569</v>
      </c>
      <c r="U49" s="33">
        <f t="shared" si="21"/>
        <v>562.76282628755257</v>
      </c>
      <c r="V49" s="33">
        <f t="shared" si="22"/>
        <v>587.56378039484582</v>
      </c>
      <c r="W49" s="37">
        <f t="shared" si="23"/>
        <v>622.57689207573037</v>
      </c>
      <c r="X49" s="39">
        <f t="shared" si="6"/>
        <v>2.7875021948323355</v>
      </c>
      <c r="Y49" s="39">
        <f t="shared" si="7"/>
        <v>3.2564277977013272</v>
      </c>
      <c r="Z49" s="39">
        <f t="shared" si="8"/>
        <v>12.139962829830546</v>
      </c>
      <c r="AA49" s="39">
        <f t="shared" si="9"/>
        <v>11.80129433886961</v>
      </c>
      <c r="AB49" s="39">
        <f t="shared" si="10"/>
        <v>7.6330667578119131</v>
      </c>
      <c r="AC49" s="39">
        <f t="shared" si="11"/>
        <v>2.4227822814897877</v>
      </c>
      <c r="AD49" s="39">
        <f t="shared" si="12"/>
        <v>-0.33866849096093737</v>
      </c>
      <c r="AE49" s="39">
        <f t="shared" si="13"/>
        <v>1.7714967219495179</v>
      </c>
      <c r="AF49" s="39">
        <f t="shared" si="14"/>
        <v>1.5915050764038432</v>
      </c>
    </row>
    <row r="50" spans="1:32" s="55" customFormat="1" x14ac:dyDescent="0.25">
      <c r="A50" s="48" t="s">
        <v>66</v>
      </c>
      <c r="B50" s="49" t="s">
        <v>17</v>
      </c>
      <c r="C50" s="50">
        <v>1820</v>
      </c>
      <c r="D50" s="50">
        <v>17713</v>
      </c>
      <c r="E50" s="50">
        <v>44773</v>
      </c>
      <c r="F50" s="50">
        <v>62153</v>
      </c>
      <c r="G50" s="50">
        <v>75134</v>
      </c>
      <c r="H50" s="50">
        <v>83298</v>
      </c>
      <c r="I50" s="50">
        <v>87801</v>
      </c>
      <c r="J50" s="50">
        <v>93261</v>
      </c>
      <c r="K50" s="50">
        <v>95633</v>
      </c>
      <c r="L50" s="50">
        <v>97128</v>
      </c>
      <c r="M50" s="51">
        <v>10103969</v>
      </c>
      <c r="N50" s="52">
        <f t="shared" si="5"/>
        <v>18.012723514888059</v>
      </c>
      <c r="O50" s="52">
        <f t="shared" si="15"/>
        <v>175.30734704352321</v>
      </c>
      <c r="P50" s="52">
        <f t="shared" si="16"/>
        <v>443.12289556707861</v>
      </c>
      <c r="Q50" s="52">
        <f t="shared" si="17"/>
        <v>615.13450803342732</v>
      </c>
      <c r="R50" s="52">
        <f t="shared" si="18"/>
        <v>743.60877393824148</v>
      </c>
      <c r="S50" s="52">
        <f t="shared" si="19"/>
        <v>824.40870513359653</v>
      </c>
      <c r="T50" s="52">
        <f t="shared" si="20"/>
        <v>868.97535018169594</v>
      </c>
      <c r="U50" s="52">
        <f t="shared" si="21"/>
        <v>923.01352072636007</v>
      </c>
      <c r="V50" s="52">
        <f t="shared" si="22"/>
        <v>946.48944390070869</v>
      </c>
      <c r="W50" s="53">
        <f t="shared" si="23"/>
        <v>961.28560964508108</v>
      </c>
      <c r="X50" s="54">
        <f t="shared" si="6"/>
        <v>11.235330252045369</v>
      </c>
      <c r="Y50" s="54">
        <f t="shared" si="7"/>
        <v>19.129682037396815</v>
      </c>
      <c r="Z50" s="54">
        <f t="shared" si="8"/>
        <v>12.286543747596337</v>
      </c>
      <c r="AA50" s="54">
        <f t="shared" si="9"/>
        <v>9.1767332789152967</v>
      </c>
      <c r="AB50" s="54">
        <f t="shared" si="10"/>
        <v>5.7714236568110744</v>
      </c>
      <c r="AC50" s="54">
        <f t="shared" si="11"/>
        <v>3.1833317891499582</v>
      </c>
      <c r="AD50" s="54">
        <f t="shared" si="12"/>
        <v>3.8598693246188662</v>
      </c>
      <c r="AE50" s="54">
        <f t="shared" si="13"/>
        <v>1.6768516553106159</v>
      </c>
      <c r="AF50" s="54">
        <f t="shared" si="14"/>
        <v>0.6725529883805631</v>
      </c>
    </row>
    <row r="51" spans="1:32" x14ac:dyDescent="0.25">
      <c r="A51" s="12" t="s">
        <v>3</v>
      </c>
      <c r="B51" s="11" t="s">
        <v>19</v>
      </c>
      <c r="C51" s="11">
        <v>423</v>
      </c>
      <c r="D51" s="13">
        <v>4305</v>
      </c>
      <c r="E51" s="13">
        <v>9039</v>
      </c>
      <c r="F51" s="13">
        <v>10472</v>
      </c>
      <c r="G51" s="13">
        <v>11291</v>
      </c>
      <c r="H51" s="13">
        <v>12318</v>
      </c>
      <c r="I51" s="13">
        <v>13175</v>
      </c>
      <c r="J51" s="13">
        <v>14192</v>
      </c>
      <c r="K51" s="13">
        <v>14872</v>
      </c>
      <c r="L51" s="13">
        <v>15128</v>
      </c>
      <c r="M51" s="22">
        <v>1116384</v>
      </c>
      <c r="N51" s="33">
        <f t="shared" si="5"/>
        <v>37.890188322297703</v>
      </c>
      <c r="O51" s="33">
        <f t="shared" si="15"/>
        <v>385.62000171983834</v>
      </c>
      <c r="P51" s="33">
        <f t="shared" si="16"/>
        <v>809.66764124172323</v>
      </c>
      <c r="Q51" s="33">
        <f t="shared" si="17"/>
        <v>938.02849198841977</v>
      </c>
      <c r="R51" s="33">
        <f t="shared" si="18"/>
        <v>1011.390345974145</v>
      </c>
      <c r="S51" s="33">
        <f t="shared" si="19"/>
        <v>1103.3837819244991</v>
      </c>
      <c r="T51" s="33">
        <f t="shared" si="20"/>
        <v>1180.1494826153007</v>
      </c>
      <c r="U51" s="33">
        <f t="shared" si="21"/>
        <v>1271.2471694327401</v>
      </c>
      <c r="V51" s="33">
        <f t="shared" si="22"/>
        <v>1332.1581104709489</v>
      </c>
      <c r="W51" s="37">
        <f t="shared" si="23"/>
        <v>1355.0892882735691</v>
      </c>
      <c r="X51" s="39">
        <f t="shared" si="6"/>
        <v>24.837843814110045</v>
      </c>
      <c r="Y51" s="39">
        <f t="shared" si="7"/>
        <v>30.289117108706062</v>
      </c>
      <c r="Z51" s="39">
        <f t="shared" si="8"/>
        <v>9.1686321961926094</v>
      </c>
      <c r="AA51" s="39">
        <f t="shared" si="9"/>
        <v>5.2401324275518038</v>
      </c>
      <c r="AB51" s="39">
        <f t="shared" si="10"/>
        <v>6.5709597107395767</v>
      </c>
      <c r="AC51" s="39">
        <f t="shared" si="11"/>
        <v>5.4832643350572585</v>
      </c>
      <c r="AD51" s="39">
        <f t="shared" si="12"/>
        <v>6.5069776298170963</v>
      </c>
      <c r="AE51" s="39">
        <f t="shared" si="13"/>
        <v>4.3507815027292054</v>
      </c>
      <c r="AF51" s="39">
        <f t="shared" si="14"/>
        <v>1.0423262637554609</v>
      </c>
    </row>
    <row r="52" spans="1:32" x14ac:dyDescent="0.25">
      <c r="A52" s="12" t="s">
        <v>67</v>
      </c>
      <c r="B52" s="11" t="s">
        <v>19</v>
      </c>
      <c r="C52" s="11">
        <v>127</v>
      </c>
      <c r="D52" s="13">
        <v>3784</v>
      </c>
      <c r="E52" s="13">
        <v>8598</v>
      </c>
      <c r="F52" s="13">
        <v>11187</v>
      </c>
      <c r="G52" s="13">
        <v>12806</v>
      </c>
      <c r="H52" s="13">
        <v>13842</v>
      </c>
      <c r="I52" s="13">
        <v>14522</v>
      </c>
      <c r="J52" s="13">
        <v>15519</v>
      </c>
      <c r="K52" s="13">
        <v>15859</v>
      </c>
      <c r="L52" s="13">
        <v>16054</v>
      </c>
      <c r="M52" s="22">
        <v>1268455</v>
      </c>
      <c r="N52" s="33">
        <f t="shared" si="5"/>
        <v>10.012180171941457</v>
      </c>
      <c r="O52" s="33">
        <f t="shared" si="15"/>
        <v>298.31566748524779</v>
      </c>
      <c r="P52" s="33">
        <f t="shared" si="16"/>
        <v>677.83248124687123</v>
      </c>
      <c r="Q52" s="33">
        <f t="shared" si="17"/>
        <v>881.93905183865422</v>
      </c>
      <c r="R52" s="33">
        <f t="shared" si="18"/>
        <v>1009.5746400148213</v>
      </c>
      <c r="S52" s="33">
        <f t="shared" si="19"/>
        <v>1091.2488026772728</v>
      </c>
      <c r="T52" s="33">
        <f t="shared" si="20"/>
        <v>1144.8573264325498</v>
      </c>
      <c r="U52" s="33">
        <f t="shared" si="21"/>
        <v>1223.4568825855076</v>
      </c>
      <c r="V52" s="33">
        <f t="shared" si="22"/>
        <v>1250.2611444631461</v>
      </c>
      <c r="W52" s="37">
        <f t="shared" si="23"/>
        <v>1265.6341770106153</v>
      </c>
      <c r="X52" s="39">
        <f t="shared" si="6"/>
        <v>20.593106236664738</v>
      </c>
      <c r="Y52" s="39">
        <f t="shared" si="7"/>
        <v>27.10834384011596</v>
      </c>
      <c r="Z52" s="39">
        <f t="shared" si="8"/>
        <v>14.579040756555928</v>
      </c>
      <c r="AA52" s="39">
        <f t="shared" si="9"/>
        <v>9.1168277268690758</v>
      </c>
      <c r="AB52" s="39">
        <f t="shared" si="10"/>
        <v>5.8338687616036804</v>
      </c>
      <c r="AC52" s="39">
        <f t="shared" si="11"/>
        <v>3.8291802682340728</v>
      </c>
      <c r="AD52" s="39">
        <f t="shared" si="12"/>
        <v>5.6142540109255572</v>
      </c>
      <c r="AE52" s="39">
        <f t="shared" si="13"/>
        <v>1.9145901341170364</v>
      </c>
      <c r="AF52" s="39">
        <f t="shared" si="14"/>
        <v>0.69877420670314383</v>
      </c>
    </row>
    <row r="53" spans="1:32" x14ac:dyDescent="0.25">
      <c r="A53" s="12" t="s">
        <v>68</v>
      </c>
      <c r="B53" s="11" t="s">
        <v>19</v>
      </c>
      <c r="C53" s="11">
        <v>5</v>
      </c>
      <c r="D53" s="11">
        <v>286</v>
      </c>
      <c r="E53" s="13">
        <v>1157</v>
      </c>
      <c r="F53" s="13">
        <v>2154</v>
      </c>
      <c r="G53" s="13">
        <v>3207</v>
      </c>
      <c r="H53" s="13">
        <v>3556</v>
      </c>
      <c r="I53" s="13">
        <v>3792</v>
      </c>
      <c r="J53" s="13">
        <v>4070</v>
      </c>
      <c r="K53" s="13">
        <v>4144</v>
      </c>
      <c r="L53" s="13">
        <v>4198</v>
      </c>
      <c r="M53" s="22">
        <v>603828</v>
      </c>
      <c r="N53" s="33">
        <f t="shared" si="5"/>
        <v>0.82805037196022713</v>
      </c>
      <c r="O53" s="33">
        <f t="shared" si="15"/>
        <v>47.364481276124991</v>
      </c>
      <c r="P53" s="33">
        <f t="shared" si="16"/>
        <v>191.61085607159654</v>
      </c>
      <c r="Q53" s="33">
        <f t="shared" si="17"/>
        <v>356.72410024046582</v>
      </c>
      <c r="R53" s="33">
        <f t="shared" si="18"/>
        <v>531.11150857528969</v>
      </c>
      <c r="S53" s="33">
        <f t="shared" si="19"/>
        <v>588.90942453811351</v>
      </c>
      <c r="T53" s="33">
        <f t="shared" si="20"/>
        <v>627.99340209463617</v>
      </c>
      <c r="U53" s="33">
        <f t="shared" si="21"/>
        <v>674.03300277562482</v>
      </c>
      <c r="V53" s="33">
        <f t="shared" si="22"/>
        <v>686.28814828063616</v>
      </c>
      <c r="W53" s="37">
        <f t="shared" si="23"/>
        <v>695.23109229780675</v>
      </c>
      <c r="X53" s="39">
        <f t="shared" si="6"/>
        <v>3.3240307788689121</v>
      </c>
      <c r="Y53" s="39">
        <f t="shared" si="7"/>
        <v>10.303312485390824</v>
      </c>
      <c r="Z53" s="39">
        <f t="shared" si="8"/>
        <v>11.793803154919233</v>
      </c>
      <c r="AA53" s="39">
        <f t="shared" si="9"/>
        <v>12.456243452487419</v>
      </c>
      <c r="AB53" s="39">
        <f t="shared" si="10"/>
        <v>4.1284225687731304</v>
      </c>
      <c r="AC53" s="39">
        <f t="shared" si="11"/>
        <v>2.791712682608761</v>
      </c>
      <c r="AD53" s="39">
        <f t="shared" si="12"/>
        <v>3.288542905784904</v>
      </c>
      <c r="AE53" s="39">
        <f t="shared" si="13"/>
        <v>0.87536753607223872</v>
      </c>
      <c r="AF53" s="39">
        <f t="shared" si="14"/>
        <v>0.4064974553259359</v>
      </c>
    </row>
    <row r="54" spans="1:32" x14ac:dyDescent="0.25">
      <c r="A54" s="12" t="s">
        <v>69</v>
      </c>
      <c r="B54" s="11" t="s">
        <v>19</v>
      </c>
      <c r="C54" s="11">
        <v>333</v>
      </c>
      <c r="D54" s="13">
        <v>2167</v>
      </c>
      <c r="E54" s="13">
        <v>3941</v>
      </c>
      <c r="F54" s="13">
        <v>5202</v>
      </c>
      <c r="G54" s="13">
        <v>6023</v>
      </c>
      <c r="H54" s="13">
        <v>6273</v>
      </c>
      <c r="I54" s="13">
        <v>6416</v>
      </c>
      <c r="J54" s="13">
        <v>6590</v>
      </c>
      <c r="K54" s="13">
        <v>6714</v>
      </c>
      <c r="L54" s="13">
        <v>6752</v>
      </c>
      <c r="M54" s="22">
        <v>358347</v>
      </c>
      <c r="N54" s="33">
        <f t="shared" si="5"/>
        <v>92.926688377466533</v>
      </c>
      <c r="O54" s="33">
        <f t="shared" si="15"/>
        <v>604.72112226417414</v>
      </c>
      <c r="P54" s="33">
        <f t="shared" si="16"/>
        <v>1099.7720086954823</v>
      </c>
      <c r="Q54" s="33">
        <f t="shared" si="17"/>
        <v>1451.6655643831259</v>
      </c>
      <c r="R54" s="33">
        <f t="shared" si="18"/>
        <v>1680.7731053978407</v>
      </c>
      <c r="S54" s="33">
        <f t="shared" si="19"/>
        <v>1750.5378864620047</v>
      </c>
      <c r="T54" s="33">
        <f t="shared" si="20"/>
        <v>1790.4433412307064</v>
      </c>
      <c r="U54" s="33">
        <f t="shared" si="21"/>
        <v>1838.9996288513646</v>
      </c>
      <c r="V54" s="33">
        <f t="shared" si="22"/>
        <v>1873.60296025919</v>
      </c>
      <c r="W54" s="37">
        <f t="shared" si="23"/>
        <v>1884.2072069809431</v>
      </c>
      <c r="X54" s="39">
        <f t="shared" si="6"/>
        <v>36.556745277621971</v>
      </c>
      <c r="Y54" s="39">
        <f t="shared" si="7"/>
        <v>35.360777602236297</v>
      </c>
      <c r="Z54" s="39">
        <f t="shared" si="8"/>
        <v>25.135253977688826</v>
      </c>
      <c r="AA54" s="39">
        <f t="shared" si="9"/>
        <v>16.364824358193914</v>
      </c>
      <c r="AB54" s="39">
        <f t="shared" si="10"/>
        <v>4.9831986474402878</v>
      </c>
      <c r="AC54" s="39">
        <f t="shared" si="11"/>
        <v>2.8503896263358359</v>
      </c>
      <c r="AD54" s="39">
        <f t="shared" si="12"/>
        <v>3.4683062586184406</v>
      </c>
      <c r="AE54" s="39">
        <f t="shared" si="13"/>
        <v>2.4716665291303861</v>
      </c>
      <c r="AF54" s="39">
        <f t="shared" si="14"/>
        <v>0.4820112146251383</v>
      </c>
    </row>
    <row r="55" spans="1:32" x14ac:dyDescent="0.25">
      <c r="A55" s="12" t="s">
        <v>70</v>
      </c>
      <c r="B55" s="11" t="s">
        <v>19</v>
      </c>
      <c r="C55" s="11">
        <v>5</v>
      </c>
      <c r="D55" s="11">
        <v>466</v>
      </c>
      <c r="E55" s="13">
        <v>1516</v>
      </c>
      <c r="F55" s="13">
        <v>1982</v>
      </c>
      <c r="G55" s="13">
        <v>2265</v>
      </c>
      <c r="H55" s="13">
        <v>2583</v>
      </c>
      <c r="I55" s="13">
        <v>2724</v>
      </c>
      <c r="J55" s="13">
        <v>2820</v>
      </c>
      <c r="K55" s="13">
        <v>2869</v>
      </c>
      <c r="L55" s="13">
        <v>2896</v>
      </c>
      <c r="M55" s="22">
        <v>337087</v>
      </c>
      <c r="N55" s="33">
        <f t="shared" si="5"/>
        <v>1.4832965970209471</v>
      </c>
      <c r="O55" s="33">
        <f t="shared" si="15"/>
        <v>138.24324284235226</v>
      </c>
      <c r="P55" s="33">
        <f t="shared" si="16"/>
        <v>449.73552821675111</v>
      </c>
      <c r="Q55" s="33">
        <f t="shared" si="17"/>
        <v>587.97877105910345</v>
      </c>
      <c r="R55" s="33">
        <f t="shared" si="18"/>
        <v>671.9333584504891</v>
      </c>
      <c r="S55" s="33">
        <f t="shared" si="19"/>
        <v>766.27102202102128</v>
      </c>
      <c r="T55" s="33">
        <f t="shared" si="20"/>
        <v>808.09998605701207</v>
      </c>
      <c r="U55" s="33">
        <f t="shared" si="21"/>
        <v>836.57928071981416</v>
      </c>
      <c r="V55" s="33">
        <f t="shared" si="22"/>
        <v>851.11558737061955</v>
      </c>
      <c r="W55" s="37">
        <f t="shared" si="23"/>
        <v>859.12538899453261</v>
      </c>
      <c r="X55" s="39">
        <f t="shared" si="6"/>
        <v>9.7685675889522372</v>
      </c>
      <c r="Y55" s="39">
        <f t="shared" si="7"/>
        <v>22.249448955314204</v>
      </c>
      <c r="Z55" s="39">
        <f t="shared" si="8"/>
        <v>9.8745173458823103</v>
      </c>
      <c r="AA55" s="39">
        <f t="shared" si="9"/>
        <v>5.9967562422418315</v>
      </c>
      <c r="AB55" s="39">
        <f t="shared" si="10"/>
        <v>6.738404540752299</v>
      </c>
      <c r="AC55" s="39">
        <f t="shared" si="11"/>
        <v>2.987783145427914</v>
      </c>
      <c r="AD55" s="39">
        <f t="shared" si="12"/>
        <v>2.0342353330572922</v>
      </c>
      <c r="AE55" s="39">
        <f t="shared" si="13"/>
        <v>1.0383076179146704</v>
      </c>
      <c r="AF55" s="39">
        <f t="shared" si="14"/>
        <v>0.36408189199604829</v>
      </c>
    </row>
    <row r="56" spans="1:32" x14ac:dyDescent="0.25">
      <c r="A56" s="12" t="s">
        <v>2</v>
      </c>
      <c r="B56" s="11" t="s">
        <v>19</v>
      </c>
      <c r="C56" s="11">
        <v>559</v>
      </c>
      <c r="D56" s="13">
        <v>1445</v>
      </c>
      <c r="E56" s="13">
        <v>2157</v>
      </c>
      <c r="F56" s="13">
        <v>2587</v>
      </c>
      <c r="G56" s="13">
        <v>2959</v>
      </c>
      <c r="H56" s="13">
        <v>3301</v>
      </c>
      <c r="I56" s="13">
        <v>3434</v>
      </c>
      <c r="J56" s="13">
        <v>3565</v>
      </c>
      <c r="K56" s="13">
        <v>3622</v>
      </c>
      <c r="L56" s="13">
        <v>3653</v>
      </c>
      <c r="M56" s="22">
        <v>230607</v>
      </c>
      <c r="N56" s="33">
        <f t="shared" si="5"/>
        <v>242.40374316477818</v>
      </c>
      <c r="O56" s="33">
        <f t="shared" si="15"/>
        <v>626.607171508237</v>
      </c>
      <c r="P56" s="33">
        <f t="shared" si="16"/>
        <v>935.35755636212252</v>
      </c>
      <c r="Q56" s="33">
        <f t="shared" si="17"/>
        <v>1121.8219741811827</v>
      </c>
      <c r="R56" s="33">
        <f t="shared" si="18"/>
        <v>1283.1353775037185</v>
      </c>
      <c r="S56" s="33">
        <f t="shared" si="19"/>
        <v>1431.4396353970174</v>
      </c>
      <c r="T56" s="33">
        <f t="shared" si="20"/>
        <v>1489.1135134666338</v>
      </c>
      <c r="U56" s="33">
        <f t="shared" si="21"/>
        <v>1545.9201151743009</v>
      </c>
      <c r="V56" s="33">
        <f t="shared" si="22"/>
        <v>1570.6374914898506</v>
      </c>
      <c r="W56" s="37">
        <f t="shared" si="23"/>
        <v>1584.080275100062</v>
      </c>
      <c r="X56" s="39">
        <f t="shared" si="6"/>
        <v>27.443102024532774</v>
      </c>
      <c r="Y56" s="39">
        <f t="shared" si="7"/>
        <v>22.053598918134679</v>
      </c>
      <c r="Z56" s="39">
        <f t="shared" si="8"/>
        <v>13.318886987075725</v>
      </c>
      <c r="AA56" s="39">
        <f t="shared" si="9"/>
        <v>11.522385951609701</v>
      </c>
      <c r="AB56" s="39">
        <f t="shared" si="10"/>
        <v>10.593161278092778</v>
      </c>
      <c r="AC56" s="39">
        <f t="shared" si="11"/>
        <v>4.1195627192583162</v>
      </c>
      <c r="AD56" s="39">
        <f t="shared" si="12"/>
        <v>4.0576144076905099</v>
      </c>
      <c r="AE56" s="39">
        <f t="shared" si="13"/>
        <v>1.7655268796821215</v>
      </c>
      <c r="AF56" s="39">
        <f t="shared" si="14"/>
        <v>0.61103561864596978</v>
      </c>
    </row>
    <row r="57" spans="1:32" x14ac:dyDescent="0.25">
      <c r="A57" s="12" t="s">
        <v>71</v>
      </c>
      <c r="B57" s="11" t="s">
        <v>19</v>
      </c>
      <c r="C57" s="11">
        <v>22</v>
      </c>
      <c r="D57" s="11">
        <v>514</v>
      </c>
      <c r="E57" s="13">
        <v>1736</v>
      </c>
      <c r="F57" s="13">
        <v>2655</v>
      </c>
      <c r="G57" s="13">
        <v>3156</v>
      </c>
      <c r="H57" s="13">
        <v>3266</v>
      </c>
      <c r="I57" s="13">
        <v>3328</v>
      </c>
      <c r="J57" s="13">
        <v>3457</v>
      </c>
      <c r="K57" s="13">
        <v>3661</v>
      </c>
      <c r="L57" s="13">
        <v>3868</v>
      </c>
      <c r="M57" s="22">
        <v>411062</v>
      </c>
      <c r="N57" s="33">
        <f t="shared" si="5"/>
        <v>5.3519906972670785</v>
      </c>
      <c r="O57" s="33">
        <f t="shared" si="15"/>
        <v>125.04196447251266</v>
      </c>
      <c r="P57" s="33">
        <f t="shared" si="16"/>
        <v>422.32072047525679</v>
      </c>
      <c r="Q57" s="33">
        <f t="shared" si="17"/>
        <v>645.88796823836799</v>
      </c>
      <c r="R57" s="33">
        <f t="shared" si="18"/>
        <v>767.76739275340458</v>
      </c>
      <c r="S57" s="33">
        <f t="shared" si="19"/>
        <v>794.52734623973993</v>
      </c>
      <c r="T57" s="33">
        <f t="shared" si="20"/>
        <v>809.61022911385635</v>
      </c>
      <c r="U57" s="33">
        <f t="shared" si="21"/>
        <v>840.99235638419498</v>
      </c>
      <c r="V57" s="33">
        <f t="shared" si="22"/>
        <v>890.61990648612618</v>
      </c>
      <c r="W57" s="37">
        <f t="shared" si="23"/>
        <v>940.97727350132106</v>
      </c>
      <c r="X57" s="39">
        <f t="shared" si="6"/>
        <v>8.54928384108897</v>
      </c>
      <c r="Y57" s="39">
        <f t="shared" si="7"/>
        <v>21.234196857338866</v>
      </c>
      <c r="Z57" s="39">
        <f t="shared" si="8"/>
        <v>15.969089125936515</v>
      </c>
      <c r="AA57" s="39">
        <f t="shared" si="9"/>
        <v>8.7056731796454709</v>
      </c>
      <c r="AB57" s="39">
        <f t="shared" si="10"/>
        <v>1.9114252490239534</v>
      </c>
      <c r="AC57" s="39">
        <f t="shared" si="11"/>
        <v>1.0773487767226015</v>
      </c>
      <c r="AD57" s="39">
        <f t="shared" si="12"/>
        <v>2.2415805193099021</v>
      </c>
      <c r="AE57" s="39">
        <f t="shared" si="13"/>
        <v>3.5448250072808003</v>
      </c>
      <c r="AF57" s="39">
        <f t="shared" si="14"/>
        <v>2.2889712279634038</v>
      </c>
    </row>
    <row r="58" spans="1:32" ht="30" x14ac:dyDescent="0.25">
      <c r="A58" s="12" t="s">
        <v>72</v>
      </c>
      <c r="B58" s="11" t="s">
        <v>31</v>
      </c>
      <c r="C58" s="11">
        <v>145</v>
      </c>
      <c r="D58" s="13">
        <v>2644</v>
      </c>
      <c r="E58" s="13">
        <v>9522</v>
      </c>
      <c r="F58" s="13">
        <v>14675</v>
      </c>
      <c r="G58" s="13">
        <v>19121</v>
      </c>
      <c r="H58" s="13">
        <v>21731</v>
      </c>
      <c r="I58" s="13">
        <v>22832</v>
      </c>
      <c r="J58" s="13">
        <v>24239</v>
      </c>
      <c r="K58" s="13">
        <v>24744</v>
      </c>
      <c r="L58" s="13">
        <v>25157</v>
      </c>
      <c r="M58" s="22">
        <v>3279944</v>
      </c>
      <c r="N58" s="33">
        <f t="shared" si="5"/>
        <v>4.4208071845129062</v>
      </c>
      <c r="O58" s="33">
        <f t="shared" si="15"/>
        <v>80.611132385187062</v>
      </c>
      <c r="P58" s="33">
        <f t="shared" si="16"/>
        <v>290.30983455815095</v>
      </c>
      <c r="Q58" s="33">
        <f t="shared" si="17"/>
        <v>447.41617539811654</v>
      </c>
      <c r="R58" s="33">
        <f t="shared" si="18"/>
        <v>582.96727017290539</v>
      </c>
      <c r="S58" s="33">
        <f t="shared" si="19"/>
        <v>662.54179949413776</v>
      </c>
      <c r="T58" s="33">
        <f t="shared" si="20"/>
        <v>696.10944577102532</v>
      </c>
      <c r="U58" s="33">
        <f t="shared" si="21"/>
        <v>739.00651962350582</v>
      </c>
      <c r="V58" s="33">
        <f t="shared" si="22"/>
        <v>754.40312395577484</v>
      </c>
      <c r="W58" s="37">
        <f t="shared" si="23"/>
        <v>766.99480235028409</v>
      </c>
      <c r="X58" s="39">
        <f t="shared" si="6"/>
        <v>5.4421660857624392</v>
      </c>
      <c r="Y58" s="39">
        <f t="shared" si="7"/>
        <v>14.978478726640278</v>
      </c>
      <c r="Z58" s="39">
        <f t="shared" si="8"/>
        <v>11.22188148856897</v>
      </c>
      <c r="AA58" s="39">
        <f t="shared" si="9"/>
        <v>9.68222105534206</v>
      </c>
      <c r="AB58" s="39">
        <f t="shared" si="10"/>
        <v>5.6838949515165984</v>
      </c>
      <c r="AC58" s="39">
        <f t="shared" si="11"/>
        <v>2.3976890197776828</v>
      </c>
      <c r="AD58" s="39">
        <f t="shared" si="12"/>
        <v>3.0640767037486074</v>
      </c>
      <c r="AE58" s="39">
        <f t="shared" si="13"/>
        <v>1.09975745230493</v>
      </c>
      <c r="AF58" s="39">
        <f t="shared" si="14"/>
        <v>0.57234901793223836</v>
      </c>
    </row>
    <row r="59" spans="1:32" x14ac:dyDescent="0.25">
      <c r="A59" s="12" t="s">
        <v>73</v>
      </c>
      <c r="B59" s="11" t="s">
        <v>19</v>
      </c>
      <c r="C59" s="11">
        <v>11</v>
      </c>
      <c r="D59" s="11">
        <v>401</v>
      </c>
      <c r="E59" s="13">
        <v>2543</v>
      </c>
      <c r="F59" s="13">
        <v>3878</v>
      </c>
      <c r="G59" s="13">
        <v>4674</v>
      </c>
      <c r="H59" s="13">
        <v>5141</v>
      </c>
      <c r="I59" s="13">
        <v>5466</v>
      </c>
      <c r="J59" s="13">
        <v>5741</v>
      </c>
      <c r="K59" s="13">
        <v>5854</v>
      </c>
      <c r="L59" s="13">
        <v>5926</v>
      </c>
      <c r="M59" s="22">
        <v>878267</v>
      </c>
      <c r="N59" s="33">
        <f t="shared" si="5"/>
        <v>1.2524665050605339</v>
      </c>
      <c r="O59" s="33">
        <f t="shared" si="15"/>
        <v>45.658097139024925</v>
      </c>
      <c r="P59" s="33">
        <f t="shared" si="16"/>
        <v>289.54748385172167</v>
      </c>
      <c r="Q59" s="33">
        <f t="shared" si="17"/>
        <v>441.55137332952279</v>
      </c>
      <c r="R59" s="33">
        <f t="shared" si="18"/>
        <v>532.1844040593578</v>
      </c>
      <c r="S59" s="33">
        <f t="shared" si="19"/>
        <v>585.35730022874588</v>
      </c>
      <c r="T59" s="33">
        <f t="shared" si="20"/>
        <v>622.36199242371617</v>
      </c>
      <c r="U59" s="33">
        <f t="shared" si="21"/>
        <v>653.67365505022963</v>
      </c>
      <c r="V59" s="33">
        <f t="shared" si="22"/>
        <v>666.53990187494242</v>
      </c>
      <c r="W59" s="37">
        <f t="shared" si="23"/>
        <v>674.73786445352039</v>
      </c>
      <c r="X59" s="39">
        <f t="shared" si="6"/>
        <v>3.171830759568885</v>
      </c>
      <c r="Y59" s="39">
        <f t="shared" si="7"/>
        <v>17.420670479478339</v>
      </c>
      <c r="Z59" s="39">
        <f t="shared" si="8"/>
        <v>10.857420676985795</v>
      </c>
      <c r="AA59" s="39">
        <f t="shared" si="9"/>
        <v>6.4737879092739297</v>
      </c>
      <c r="AB59" s="39">
        <f t="shared" si="10"/>
        <v>3.7980640120991489</v>
      </c>
      <c r="AC59" s="39">
        <f t="shared" si="11"/>
        <v>2.6431922996407349</v>
      </c>
      <c r="AD59" s="39">
        <f t="shared" si="12"/>
        <v>2.2365473304652466</v>
      </c>
      <c r="AE59" s="39">
        <f t="shared" si="13"/>
        <v>0.91901763033662776</v>
      </c>
      <c r="AF59" s="39">
        <f t="shared" si="14"/>
        <v>0.37263466266263506</v>
      </c>
    </row>
    <row r="60" spans="1:32" x14ac:dyDescent="0.25">
      <c r="A60" s="12" t="s">
        <v>74</v>
      </c>
      <c r="B60" s="11" t="s">
        <v>19</v>
      </c>
      <c r="C60" s="11">
        <v>126</v>
      </c>
      <c r="D60" s="11">
        <v>978</v>
      </c>
      <c r="E60" s="13">
        <v>2180</v>
      </c>
      <c r="F60" s="13">
        <v>3316</v>
      </c>
      <c r="G60" s="13">
        <v>4280</v>
      </c>
      <c r="H60" s="13">
        <v>4849</v>
      </c>
      <c r="I60" s="13">
        <v>5252</v>
      </c>
      <c r="J60" s="13">
        <v>5549</v>
      </c>
      <c r="K60" s="13">
        <v>5604</v>
      </c>
      <c r="L60" s="13">
        <v>5639</v>
      </c>
      <c r="M60" s="22">
        <v>546515</v>
      </c>
      <c r="N60" s="33">
        <f t="shared" si="5"/>
        <v>23.05517689358938</v>
      </c>
      <c r="O60" s="33">
        <f t="shared" si="15"/>
        <v>178.95208731690803</v>
      </c>
      <c r="P60" s="33">
        <f t="shared" si="16"/>
        <v>398.89115577797497</v>
      </c>
      <c r="Q60" s="33">
        <f t="shared" si="17"/>
        <v>606.75370300906661</v>
      </c>
      <c r="R60" s="33">
        <f t="shared" si="18"/>
        <v>783.14410400446457</v>
      </c>
      <c r="S60" s="33">
        <f t="shared" si="19"/>
        <v>887.25835521440399</v>
      </c>
      <c r="T60" s="33">
        <f t="shared" si="20"/>
        <v>960.99832575501125</v>
      </c>
      <c r="U60" s="33">
        <f t="shared" si="21"/>
        <v>1015.3426712899005</v>
      </c>
      <c r="V60" s="33">
        <f t="shared" si="22"/>
        <v>1025.4064389815467</v>
      </c>
      <c r="W60" s="37">
        <f t="shared" si="23"/>
        <v>1031.8106547853215</v>
      </c>
      <c r="X60" s="39">
        <f t="shared" si="6"/>
        <v>11.135493601665617</v>
      </c>
      <c r="Y60" s="39">
        <f t="shared" si="7"/>
        <v>15.709933461504781</v>
      </c>
      <c r="Z60" s="39">
        <f t="shared" si="8"/>
        <v>14.847324802220831</v>
      </c>
      <c r="AA60" s="39">
        <f t="shared" si="9"/>
        <v>12.599314356814139</v>
      </c>
      <c r="AB60" s="39">
        <f t="shared" si="10"/>
        <v>7.4367322292813878</v>
      </c>
      <c r="AC60" s="39">
        <f t="shared" si="11"/>
        <v>5.2671407529005183</v>
      </c>
      <c r="AD60" s="39">
        <f t="shared" si="12"/>
        <v>3.8817389667778053</v>
      </c>
      <c r="AE60" s="39">
        <f t="shared" si="13"/>
        <v>0.71884054940329634</v>
      </c>
      <c r="AF60" s="39">
        <f t="shared" si="14"/>
        <v>0.29110071835340146</v>
      </c>
    </row>
    <row r="61" spans="1:32" x14ac:dyDescent="0.25">
      <c r="A61" s="12" t="s">
        <v>75</v>
      </c>
      <c r="B61" s="11" t="s">
        <v>19</v>
      </c>
      <c r="C61" s="11">
        <v>4</v>
      </c>
      <c r="D61" s="11">
        <v>75</v>
      </c>
      <c r="E61" s="11">
        <v>484</v>
      </c>
      <c r="F61" s="11">
        <v>859</v>
      </c>
      <c r="G61" s="13">
        <v>1143</v>
      </c>
      <c r="H61" s="13">
        <v>1321</v>
      </c>
      <c r="I61" s="13">
        <v>1431</v>
      </c>
      <c r="J61" s="13">
        <v>1569</v>
      </c>
      <c r="K61" s="13">
        <v>1603</v>
      </c>
      <c r="L61" s="13">
        <v>1616</v>
      </c>
      <c r="M61" s="22">
        <v>180941</v>
      </c>
      <c r="N61" s="33">
        <f t="shared" si="5"/>
        <v>2.2106653550052227</v>
      </c>
      <c r="O61" s="33">
        <f t="shared" si="15"/>
        <v>41.449975406347924</v>
      </c>
      <c r="P61" s="33">
        <f t="shared" si="16"/>
        <v>267.49050795563193</v>
      </c>
      <c r="Q61" s="33">
        <f t="shared" si="17"/>
        <v>474.74038498737156</v>
      </c>
      <c r="R61" s="33">
        <f t="shared" si="18"/>
        <v>631.69762519274241</v>
      </c>
      <c r="S61" s="33">
        <f t="shared" si="19"/>
        <v>730.07223349047479</v>
      </c>
      <c r="T61" s="33">
        <f t="shared" si="20"/>
        <v>790.86553075311838</v>
      </c>
      <c r="U61" s="33">
        <f t="shared" si="21"/>
        <v>867.13348550079854</v>
      </c>
      <c r="V61" s="33">
        <f t="shared" si="22"/>
        <v>885.92414101834288</v>
      </c>
      <c r="W61" s="37">
        <f t="shared" si="23"/>
        <v>893.10880342210999</v>
      </c>
      <c r="X61" s="39">
        <f t="shared" si="6"/>
        <v>2.802807860810193</v>
      </c>
      <c r="Y61" s="39">
        <f t="shared" si="7"/>
        <v>16.145752324948855</v>
      </c>
      <c r="Z61" s="39">
        <f t="shared" si="8"/>
        <v>14.803562645124259</v>
      </c>
      <c r="AA61" s="39">
        <f t="shared" si="9"/>
        <v>11.211231443240775</v>
      </c>
      <c r="AB61" s="39">
        <f t="shared" si="10"/>
        <v>7.0267577355523132</v>
      </c>
      <c r="AC61" s="39">
        <f t="shared" si="11"/>
        <v>4.342378375903114</v>
      </c>
      <c r="AD61" s="39">
        <f t="shared" si="12"/>
        <v>5.447711053405726</v>
      </c>
      <c r="AE61" s="39">
        <f t="shared" si="13"/>
        <v>1.3421896798245956</v>
      </c>
      <c r="AF61" s="39">
        <f t="shared" si="14"/>
        <v>0.32657556380759573</v>
      </c>
    </row>
    <row r="62" spans="1:32" x14ac:dyDescent="0.25">
      <c r="A62" s="12" t="s">
        <v>76</v>
      </c>
      <c r="B62" s="11" t="s">
        <v>19</v>
      </c>
      <c r="C62" s="11">
        <v>11</v>
      </c>
      <c r="D62" s="11">
        <v>265</v>
      </c>
      <c r="E62" s="11">
        <v>937</v>
      </c>
      <c r="F62" s="13">
        <v>1884</v>
      </c>
      <c r="G62" s="13">
        <v>2619</v>
      </c>
      <c r="H62" s="13">
        <v>3302</v>
      </c>
      <c r="I62" s="13">
        <v>3537</v>
      </c>
      <c r="J62" s="13">
        <v>3877</v>
      </c>
      <c r="K62" s="13">
        <v>3959</v>
      </c>
      <c r="L62" s="13">
        <v>4051</v>
      </c>
      <c r="M62" s="22">
        <v>892532</v>
      </c>
      <c r="N62" s="33">
        <f t="shared" si="5"/>
        <v>1.2324488085581244</v>
      </c>
      <c r="O62" s="33">
        <f t="shared" si="15"/>
        <v>29.690812206173</v>
      </c>
      <c r="P62" s="33">
        <f t="shared" si="16"/>
        <v>104.98223032899661</v>
      </c>
      <c r="Q62" s="33">
        <f t="shared" si="17"/>
        <v>211.08486866577331</v>
      </c>
      <c r="R62" s="33">
        <f t="shared" si="18"/>
        <v>293.43485723761165</v>
      </c>
      <c r="S62" s="33">
        <f t="shared" si="19"/>
        <v>369.9587241689934</v>
      </c>
      <c r="T62" s="33">
        <f t="shared" si="20"/>
        <v>396.28831235182605</v>
      </c>
      <c r="U62" s="33">
        <f t="shared" si="21"/>
        <v>434.38218461634989</v>
      </c>
      <c r="V62" s="33">
        <f t="shared" si="22"/>
        <v>443.56953028014681</v>
      </c>
      <c r="W62" s="37">
        <f t="shared" si="23"/>
        <v>453.87728395172388</v>
      </c>
      <c r="X62" s="39">
        <f t="shared" si="6"/>
        <v>2.0327402426867769</v>
      </c>
      <c r="Y62" s="39">
        <f t="shared" si="7"/>
        <v>5.3779584373445442</v>
      </c>
      <c r="Z62" s="39">
        <f t="shared" si="8"/>
        <v>7.5787598811983363</v>
      </c>
      <c r="AA62" s="39">
        <f t="shared" si="9"/>
        <v>5.8821420408455953</v>
      </c>
      <c r="AB62" s="39">
        <f t="shared" si="10"/>
        <v>5.4659904950986959</v>
      </c>
      <c r="AC62" s="39">
        <f t="shared" si="11"/>
        <v>1.8806848702023322</v>
      </c>
      <c r="AD62" s="39">
        <f t="shared" si="12"/>
        <v>2.7209908760374169</v>
      </c>
      <c r="AE62" s="39">
        <f t="shared" si="13"/>
        <v>0.65623897598549419</v>
      </c>
      <c r="AF62" s="39">
        <f t="shared" si="14"/>
        <v>0.46853425779895796</v>
      </c>
    </row>
    <row r="63" spans="1:32" s="55" customFormat="1" x14ac:dyDescent="0.25">
      <c r="A63" s="56" t="s">
        <v>77</v>
      </c>
      <c r="B63" s="57" t="s">
        <v>17</v>
      </c>
      <c r="C63" s="57">
        <v>84</v>
      </c>
      <c r="D63" s="58">
        <v>1568</v>
      </c>
      <c r="E63" s="58">
        <v>3962</v>
      </c>
      <c r="F63" s="58">
        <v>5503</v>
      </c>
      <c r="G63" s="58">
        <v>6210</v>
      </c>
      <c r="H63" s="58">
        <v>6588</v>
      </c>
      <c r="I63" s="58">
        <v>6718</v>
      </c>
      <c r="J63" s="58">
        <v>6779</v>
      </c>
      <c r="K63" s="58">
        <v>6814</v>
      </c>
      <c r="L63" s="58">
        <v>6987</v>
      </c>
      <c r="M63" s="59">
        <v>1518400</v>
      </c>
      <c r="N63" s="60">
        <f t="shared" si="5"/>
        <v>5.5321390937829298</v>
      </c>
      <c r="O63" s="60">
        <f t="shared" si="15"/>
        <v>103.26659641728135</v>
      </c>
      <c r="P63" s="60">
        <f t="shared" si="16"/>
        <v>260.93256059009485</v>
      </c>
      <c r="Q63" s="60">
        <f t="shared" si="17"/>
        <v>362.4209694415174</v>
      </c>
      <c r="R63" s="60">
        <f t="shared" si="18"/>
        <v>408.98314014752373</v>
      </c>
      <c r="S63" s="60">
        <f t="shared" si="19"/>
        <v>433.87776606954691</v>
      </c>
      <c r="T63" s="60">
        <f t="shared" si="20"/>
        <v>442.4394099051633</v>
      </c>
      <c r="U63" s="60">
        <f t="shared" si="21"/>
        <v>446.45679662802956</v>
      </c>
      <c r="V63" s="60">
        <f t="shared" si="22"/>
        <v>448.76185458377239</v>
      </c>
      <c r="W63" s="61">
        <f t="shared" si="23"/>
        <v>460.15542676501582</v>
      </c>
      <c r="X63" s="62">
        <f t="shared" si="6"/>
        <v>6.9810326659641726</v>
      </c>
      <c r="Y63" s="62">
        <f t="shared" si="7"/>
        <v>11.261854583772394</v>
      </c>
      <c r="Z63" s="62">
        <f t="shared" si="8"/>
        <v>7.249172060815896</v>
      </c>
      <c r="AA63" s="62">
        <f t="shared" si="9"/>
        <v>3.3258693361433092</v>
      </c>
      <c r="AB63" s="62">
        <f t="shared" si="10"/>
        <v>1.7781875658587987</v>
      </c>
      <c r="AC63" s="62">
        <f t="shared" si="11"/>
        <v>0.61154598825831386</v>
      </c>
      <c r="AD63" s="62">
        <f t="shared" si="12"/>
        <v>0.28695619449044735</v>
      </c>
      <c r="AE63" s="62">
        <f t="shared" si="13"/>
        <v>0.16464699683877321</v>
      </c>
      <c r="AF63" s="62">
        <f t="shared" si="14"/>
        <v>0.51788964460197395</v>
      </c>
    </row>
    <row r="64" spans="1:32" x14ac:dyDescent="0.25">
      <c r="A64" s="12" t="s">
        <v>78</v>
      </c>
      <c r="B64" s="11" t="s">
        <v>19</v>
      </c>
      <c r="C64" s="11">
        <v>9</v>
      </c>
      <c r="D64" s="11">
        <v>403</v>
      </c>
      <c r="E64" s="13">
        <v>1174</v>
      </c>
      <c r="F64" s="13">
        <v>1647</v>
      </c>
      <c r="G64" s="13">
        <v>1805</v>
      </c>
      <c r="H64" s="13">
        <v>1840</v>
      </c>
      <c r="I64" s="13">
        <v>1870</v>
      </c>
      <c r="J64" s="13">
        <v>1875</v>
      </c>
      <c r="K64" s="13">
        <v>1883</v>
      </c>
      <c r="L64" s="13">
        <v>1908</v>
      </c>
      <c r="M64" s="22">
        <v>469750</v>
      </c>
      <c r="N64" s="33">
        <f t="shared" si="5"/>
        <v>1.9159127195316659</v>
      </c>
      <c r="O64" s="33">
        <f t="shared" si="15"/>
        <v>85.790313996806816</v>
      </c>
      <c r="P64" s="33">
        <f t="shared" si="16"/>
        <v>249.92017030335285</v>
      </c>
      <c r="Q64" s="33">
        <f t="shared" si="17"/>
        <v>350.61202767429484</v>
      </c>
      <c r="R64" s="33">
        <f t="shared" si="18"/>
        <v>384.2469398616285</v>
      </c>
      <c r="S64" s="33">
        <f t="shared" si="19"/>
        <v>391.69771154869613</v>
      </c>
      <c r="T64" s="33">
        <f t="shared" si="20"/>
        <v>398.08408728046828</v>
      </c>
      <c r="U64" s="33">
        <f t="shared" si="21"/>
        <v>399.14848323576371</v>
      </c>
      <c r="V64" s="33">
        <f t="shared" si="22"/>
        <v>400.85151676423635</v>
      </c>
      <c r="W64" s="37">
        <f t="shared" si="23"/>
        <v>406.17349654071319</v>
      </c>
      <c r="X64" s="39">
        <f t="shared" si="6"/>
        <v>5.9910286626625107</v>
      </c>
      <c r="Y64" s="39">
        <f t="shared" si="7"/>
        <v>11.723561164753288</v>
      </c>
      <c r="Z64" s="39">
        <f t="shared" si="8"/>
        <v>7.1922755264958562</v>
      </c>
      <c r="AA64" s="39">
        <f t="shared" si="9"/>
        <v>2.4024937276666907</v>
      </c>
      <c r="AB64" s="39">
        <f t="shared" si="10"/>
        <v>0.53219797764768784</v>
      </c>
      <c r="AC64" s="39">
        <f t="shared" si="11"/>
        <v>0.45616969512658201</v>
      </c>
      <c r="AD64" s="39">
        <f t="shared" si="12"/>
        <v>7.6028282521101734E-2</v>
      </c>
      <c r="AE64" s="39">
        <f t="shared" si="13"/>
        <v>0.12164525203376034</v>
      </c>
      <c r="AF64" s="39">
        <f t="shared" si="14"/>
        <v>0.24190817165803805</v>
      </c>
    </row>
    <row r="65" spans="1:32" x14ac:dyDescent="0.25">
      <c r="A65" s="12" t="s">
        <v>79</v>
      </c>
      <c r="B65" s="11" t="s">
        <v>19</v>
      </c>
      <c r="C65" s="11">
        <v>0</v>
      </c>
      <c r="D65" s="11">
        <v>25</v>
      </c>
      <c r="E65" s="11">
        <v>224</v>
      </c>
      <c r="F65" s="11">
        <v>259</v>
      </c>
      <c r="G65" s="11">
        <v>281</v>
      </c>
      <c r="H65" s="11">
        <v>288</v>
      </c>
      <c r="I65" s="11">
        <v>290</v>
      </c>
      <c r="J65" s="11">
        <v>290</v>
      </c>
      <c r="K65" s="11">
        <v>294</v>
      </c>
      <c r="L65" s="11">
        <v>314</v>
      </c>
      <c r="M65" s="22">
        <v>206363</v>
      </c>
      <c r="N65" s="33">
        <f t="shared" si="5"/>
        <v>0</v>
      </c>
      <c r="O65" s="33">
        <f t="shared" si="15"/>
        <v>12.114574802653577</v>
      </c>
      <c r="P65" s="33">
        <f t="shared" si="16"/>
        <v>108.54659023177605</v>
      </c>
      <c r="Q65" s="33">
        <f t="shared" si="17"/>
        <v>125.50699495549105</v>
      </c>
      <c r="R65" s="33">
        <f t="shared" si="18"/>
        <v>136.16782078182621</v>
      </c>
      <c r="S65" s="33">
        <f t="shared" si="19"/>
        <v>139.55990172656922</v>
      </c>
      <c r="T65" s="33">
        <f t="shared" si="20"/>
        <v>140.5290677107815</v>
      </c>
      <c r="U65" s="33">
        <f t="shared" si="21"/>
        <v>140.5290677107815</v>
      </c>
      <c r="V65" s="33">
        <f t="shared" si="22"/>
        <v>142.46739967920607</v>
      </c>
      <c r="W65" s="37">
        <f t="shared" si="23"/>
        <v>152.15905952132891</v>
      </c>
      <c r="X65" s="39">
        <f t="shared" si="6"/>
        <v>0.86532677161811267</v>
      </c>
      <c r="Y65" s="39">
        <f t="shared" si="7"/>
        <v>6.8880011020801764</v>
      </c>
      <c r="Z65" s="39">
        <f t="shared" si="8"/>
        <v>1.2114574802653573</v>
      </c>
      <c r="AA65" s="39">
        <f t="shared" si="9"/>
        <v>0.76148755902393972</v>
      </c>
      <c r="AB65" s="39">
        <f t="shared" si="10"/>
        <v>0.24229149605307246</v>
      </c>
      <c r="AC65" s="39">
        <f t="shared" si="11"/>
        <v>6.9226141729448701E-2</v>
      </c>
      <c r="AD65" s="39">
        <f t="shared" si="12"/>
        <v>0</v>
      </c>
      <c r="AE65" s="39">
        <f t="shared" si="13"/>
        <v>0.1384522834588974</v>
      </c>
      <c r="AF65" s="39">
        <f t="shared" si="14"/>
        <v>0.4405299928237657</v>
      </c>
    </row>
    <row r="66" spans="1:32" x14ac:dyDescent="0.25">
      <c r="A66" s="12" t="s">
        <v>80</v>
      </c>
      <c r="B66" s="11" t="s">
        <v>19</v>
      </c>
      <c r="C66" s="11">
        <v>1</v>
      </c>
      <c r="D66" s="11">
        <v>46</v>
      </c>
      <c r="E66" s="11">
        <v>263</v>
      </c>
      <c r="F66" s="11">
        <v>367</v>
      </c>
      <c r="G66" s="11">
        <v>431</v>
      </c>
      <c r="H66" s="11">
        <v>455</v>
      </c>
      <c r="I66" s="11">
        <v>469</v>
      </c>
      <c r="J66" s="11">
        <v>471</v>
      </c>
      <c r="K66" s="11">
        <v>474</v>
      </c>
      <c r="L66" s="11">
        <v>480</v>
      </c>
      <c r="M66" s="22">
        <v>173004</v>
      </c>
      <c r="N66" s="33">
        <f t="shared" si="5"/>
        <v>0.57802131742618668</v>
      </c>
      <c r="O66" s="33">
        <f t="shared" si="15"/>
        <v>26.588980601604586</v>
      </c>
      <c r="P66" s="33">
        <f t="shared" si="16"/>
        <v>152.0196064830871</v>
      </c>
      <c r="Q66" s="33">
        <f t="shared" si="17"/>
        <v>212.13382349541052</v>
      </c>
      <c r="R66" s="33">
        <f t="shared" si="18"/>
        <v>249.12718781068648</v>
      </c>
      <c r="S66" s="33">
        <f t="shared" si="19"/>
        <v>262.99969942891494</v>
      </c>
      <c r="T66" s="33">
        <f t="shared" si="20"/>
        <v>271.09199787288156</v>
      </c>
      <c r="U66" s="33">
        <f t="shared" si="21"/>
        <v>272.24804050773389</v>
      </c>
      <c r="V66" s="33">
        <f t="shared" si="22"/>
        <v>273.98210446001247</v>
      </c>
      <c r="W66" s="37">
        <f t="shared" si="23"/>
        <v>277.45023236456962</v>
      </c>
      <c r="X66" s="39">
        <f t="shared" si="6"/>
        <v>1.8579256631555998</v>
      </c>
      <c r="Y66" s="39">
        <f t="shared" si="7"/>
        <v>8.9593304201058945</v>
      </c>
      <c r="Z66" s="39">
        <f t="shared" si="8"/>
        <v>4.2938726437373873</v>
      </c>
      <c r="AA66" s="39">
        <f t="shared" si="9"/>
        <v>2.6423831653768537</v>
      </c>
      <c r="AB66" s="39">
        <f t="shared" si="10"/>
        <v>0.99089368701631841</v>
      </c>
      <c r="AC66" s="39">
        <f t="shared" si="11"/>
        <v>0.57802131742618756</v>
      </c>
      <c r="AD66" s="39">
        <f t="shared" si="12"/>
        <v>8.2574473918023319E-2</v>
      </c>
      <c r="AE66" s="39">
        <f t="shared" si="13"/>
        <v>0.12386171087704108</v>
      </c>
      <c r="AF66" s="39">
        <f t="shared" si="14"/>
        <v>0.15764217747987044</v>
      </c>
    </row>
    <row r="67" spans="1:32" x14ac:dyDescent="0.25">
      <c r="A67" s="12" t="s">
        <v>81</v>
      </c>
      <c r="B67" s="11" t="s">
        <v>19</v>
      </c>
      <c r="C67" s="11">
        <v>2</v>
      </c>
      <c r="D67" s="11">
        <v>160</v>
      </c>
      <c r="E67" s="11">
        <v>506</v>
      </c>
      <c r="F67" s="11">
        <v>846</v>
      </c>
      <c r="G67" s="13">
        <v>1010</v>
      </c>
      <c r="H67" s="13">
        <v>1077</v>
      </c>
      <c r="I67" s="13">
        <v>1117</v>
      </c>
      <c r="J67" s="13">
        <v>1149</v>
      </c>
      <c r="K67" s="13">
        <v>1158</v>
      </c>
      <c r="L67" s="13">
        <v>1179</v>
      </c>
      <c r="M67" s="22">
        <v>312146</v>
      </c>
      <c r="N67" s="33">
        <f t="shared" si="5"/>
        <v>0.64072581420232833</v>
      </c>
      <c r="O67" s="33">
        <f t="shared" si="15"/>
        <v>51.258065136186268</v>
      </c>
      <c r="P67" s="33">
        <f t="shared" si="16"/>
        <v>162.10363099318909</v>
      </c>
      <c r="Q67" s="33">
        <f t="shared" si="17"/>
        <v>271.02701940758487</v>
      </c>
      <c r="R67" s="33">
        <f t="shared" si="18"/>
        <v>323.56653617217586</v>
      </c>
      <c r="S67" s="33">
        <f t="shared" si="19"/>
        <v>345.03085094795387</v>
      </c>
      <c r="T67" s="33">
        <f t="shared" si="20"/>
        <v>357.8453672320004</v>
      </c>
      <c r="U67" s="33">
        <f t="shared" si="21"/>
        <v>368.09698025923768</v>
      </c>
      <c r="V67" s="33">
        <f t="shared" si="22"/>
        <v>370.98024642314812</v>
      </c>
      <c r="W67" s="37">
        <f t="shared" si="23"/>
        <v>377.7078674722726</v>
      </c>
      <c r="X67" s="39">
        <f t="shared" si="6"/>
        <v>3.6155242372845673</v>
      </c>
      <c r="Y67" s="39">
        <f t="shared" si="7"/>
        <v>7.9175404183573432</v>
      </c>
      <c r="Z67" s="39">
        <f t="shared" si="8"/>
        <v>7.780242029599699</v>
      </c>
      <c r="AA67" s="39">
        <f t="shared" si="9"/>
        <v>3.7528226260422133</v>
      </c>
      <c r="AB67" s="39">
        <f t="shared" si="10"/>
        <v>1.5331653411270005</v>
      </c>
      <c r="AC67" s="39">
        <f t="shared" si="11"/>
        <v>0.91532259171760955</v>
      </c>
      <c r="AD67" s="39">
        <f t="shared" si="12"/>
        <v>0.73225807337409166</v>
      </c>
      <c r="AE67" s="39">
        <f t="shared" si="13"/>
        <v>0.20594758313645961</v>
      </c>
      <c r="AF67" s="39">
        <f t="shared" si="14"/>
        <v>0.30580095677838542</v>
      </c>
    </row>
    <row r="68" spans="1:32" x14ac:dyDescent="0.25">
      <c r="A68" s="12" t="s">
        <v>82</v>
      </c>
      <c r="B68" s="11" t="s">
        <v>19</v>
      </c>
      <c r="C68" s="11">
        <v>72</v>
      </c>
      <c r="D68" s="11">
        <v>910</v>
      </c>
      <c r="E68" s="13">
        <v>1722</v>
      </c>
      <c r="F68" s="13">
        <v>2230</v>
      </c>
      <c r="G68" s="13">
        <v>2490</v>
      </c>
      <c r="H68" s="13">
        <v>2705</v>
      </c>
      <c r="I68" s="13">
        <v>2740</v>
      </c>
      <c r="J68" s="13">
        <v>2758</v>
      </c>
      <c r="K68" s="13">
        <v>2768</v>
      </c>
      <c r="L68" s="13">
        <v>2860</v>
      </c>
      <c r="M68" s="22">
        <v>357137</v>
      </c>
      <c r="N68" s="33">
        <f t="shared" si="5"/>
        <v>20.160330629422322</v>
      </c>
      <c r="O68" s="33">
        <f t="shared" si="15"/>
        <v>254.80417878853211</v>
      </c>
      <c r="P68" s="33">
        <f t="shared" si="16"/>
        <v>482.16790755368385</v>
      </c>
      <c r="Q68" s="33">
        <f t="shared" si="17"/>
        <v>624.41024032794144</v>
      </c>
      <c r="R68" s="33">
        <f t="shared" si="18"/>
        <v>697.21143426752201</v>
      </c>
      <c r="S68" s="33">
        <f t="shared" si="19"/>
        <v>757.41242156371368</v>
      </c>
      <c r="T68" s="33">
        <f t="shared" si="20"/>
        <v>767.21258228634952</v>
      </c>
      <c r="U68" s="33">
        <f t="shared" si="21"/>
        <v>772.2526649437051</v>
      </c>
      <c r="V68" s="33">
        <f t="shared" si="22"/>
        <v>775.05271086445816</v>
      </c>
      <c r="W68" s="37">
        <f t="shared" si="23"/>
        <v>800.81313333538674</v>
      </c>
      <c r="X68" s="39">
        <f t="shared" si="6"/>
        <v>16.760274868507842</v>
      </c>
      <c r="Y68" s="39">
        <f t="shared" si="7"/>
        <v>16.240266340367981</v>
      </c>
      <c r="Z68" s="39">
        <f t="shared" si="8"/>
        <v>10.160166626732686</v>
      </c>
      <c r="AA68" s="39">
        <f t="shared" si="9"/>
        <v>5.2000852813986125</v>
      </c>
      <c r="AB68" s="39">
        <f t="shared" si="10"/>
        <v>4.300070521156548</v>
      </c>
      <c r="AC68" s="39">
        <f t="shared" si="11"/>
        <v>0.70001148018827408</v>
      </c>
      <c r="AD68" s="39">
        <f t="shared" si="12"/>
        <v>0.36000590409682737</v>
      </c>
      <c r="AE68" s="39">
        <f t="shared" si="13"/>
        <v>0.20000328005379028</v>
      </c>
      <c r="AF68" s="39">
        <f t="shared" si="14"/>
        <v>1.1709282941331169</v>
      </c>
    </row>
    <row r="69" spans="1:32" s="55" customFormat="1" x14ac:dyDescent="0.25">
      <c r="A69" s="56" t="s">
        <v>83</v>
      </c>
      <c r="B69" s="57" t="s">
        <v>17</v>
      </c>
      <c r="C69" s="57">
        <v>3</v>
      </c>
      <c r="D69" s="57">
        <v>28</v>
      </c>
      <c r="E69" s="57">
        <v>160</v>
      </c>
      <c r="F69" s="57">
        <v>263</v>
      </c>
      <c r="G69" s="57">
        <v>297</v>
      </c>
      <c r="H69" s="57">
        <v>401</v>
      </c>
      <c r="I69" s="57">
        <v>434</v>
      </c>
      <c r="J69" s="57">
        <v>444</v>
      </c>
      <c r="K69" s="57">
        <v>450</v>
      </c>
      <c r="L69" s="57">
        <v>485</v>
      </c>
      <c r="M69" s="59">
        <v>302265</v>
      </c>
      <c r="N69" s="60">
        <f t="shared" ref="N69:N131" si="24">C69/$M69*100000</f>
        <v>0.99250657535606168</v>
      </c>
      <c r="O69" s="60">
        <f t="shared" si="15"/>
        <v>9.2633947033232431</v>
      </c>
      <c r="P69" s="60">
        <f t="shared" si="16"/>
        <v>52.933684018989958</v>
      </c>
      <c r="Q69" s="60">
        <f t="shared" si="17"/>
        <v>87.009743106214742</v>
      </c>
      <c r="R69" s="60">
        <f t="shared" si="18"/>
        <v>98.25815096025012</v>
      </c>
      <c r="S69" s="60">
        <f t="shared" si="19"/>
        <v>132.66504557259358</v>
      </c>
      <c r="T69" s="60">
        <f t="shared" si="20"/>
        <v>143.58261790151028</v>
      </c>
      <c r="U69" s="60">
        <f t="shared" si="21"/>
        <v>146.89097315269714</v>
      </c>
      <c r="V69" s="60">
        <f t="shared" si="22"/>
        <v>148.87598630340926</v>
      </c>
      <c r="W69" s="61">
        <f t="shared" si="23"/>
        <v>160.4552296825633</v>
      </c>
      <c r="X69" s="62">
        <f t="shared" ref="X69:X131" si="25">(O69-N69)/14</f>
        <v>0.59077772342622725</v>
      </c>
      <c r="Y69" s="62">
        <f t="shared" ref="Y69:Y131" si="26">(P69-O69)/14</f>
        <v>3.1193063796904794</v>
      </c>
      <c r="Z69" s="62">
        <f t="shared" ref="Z69:Z131" si="27">(Q69-P69)/14</f>
        <v>2.4340042205160559</v>
      </c>
      <c r="AA69" s="62">
        <f t="shared" ref="AA69:AA131" si="28">(R69-Q69)/14</f>
        <v>0.80345770385966986</v>
      </c>
      <c r="AB69" s="62">
        <f t="shared" ref="AB69:AB131" si="29">(S69-R69)/14</f>
        <v>2.4576353294531046</v>
      </c>
      <c r="AC69" s="62">
        <f t="shared" ref="AC69:AC131" si="30">(T69-S69)/14</f>
        <v>0.77982659492262074</v>
      </c>
      <c r="AD69" s="62">
        <f t="shared" ref="AD69:AD131" si="31">(U69-T69)/14</f>
        <v>0.23631108937049053</v>
      </c>
      <c r="AE69" s="62">
        <f t="shared" ref="AE69:AE131" si="32">(V69-U69)/14</f>
        <v>0.14178665362229431</v>
      </c>
      <c r="AF69" s="62">
        <f t="shared" ref="AF69:AF131" si="33">(W69-V69)/22</f>
        <v>0.52632924450700169</v>
      </c>
    </row>
    <row r="70" spans="1:32" x14ac:dyDescent="0.25">
      <c r="A70" s="12" t="s">
        <v>84</v>
      </c>
      <c r="B70" s="11" t="s">
        <v>19</v>
      </c>
      <c r="C70" s="11">
        <v>3</v>
      </c>
      <c r="D70" s="11">
        <v>24</v>
      </c>
      <c r="E70" s="11">
        <v>139</v>
      </c>
      <c r="F70" s="11">
        <v>197</v>
      </c>
      <c r="G70" s="11">
        <v>224</v>
      </c>
      <c r="H70" s="11">
        <v>325</v>
      </c>
      <c r="I70" s="11">
        <v>357</v>
      </c>
      <c r="J70" s="11">
        <v>363</v>
      </c>
      <c r="K70" s="11">
        <v>368</v>
      </c>
      <c r="L70" s="11">
        <v>397</v>
      </c>
      <c r="M70" s="22">
        <v>218679</v>
      </c>
      <c r="N70" s="33">
        <f t="shared" si="24"/>
        <v>1.3718738424814454</v>
      </c>
      <c r="O70" s="33">
        <f t="shared" si="15"/>
        <v>10.974990739851563</v>
      </c>
      <c r="P70" s="33">
        <f t="shared" si="16"/>
        <v>63.563488034973638</v>
      </c>
      <c r="Q70" s="33">
        <f t="shared" si="17"/>
        <v>90.086382322948253</v>
      </c>
      <c r="R70" s="33">
        <f t="shared" si="18"/>
        <v>102.43324690528127</v>
      </c>
      <c r="S70" s="33">
        <f t="shared" si="19"/>
        <v>148.61966626882327</v>
      </c>
      <c r="T70" s="33">
        <f t="shared" si="20"/>
        <v>163.252987255292</v>
      </c>
      <c r="U70" s="33">
        <f t="shared" si="21"/>
        <v>165.9967349402549</v>
      </c>
      <c r="V70" s="33">
        <f t="shared" si="22"/>
        <v>168.28319134439064</v>
      </c>
      <c r="W70" s="37">
        <f t="shared" si="23"/>
        <v>181.54463848837796</v>
      </c>
      <c r="X70" s="39">
        <f t="shared" si="25"/>
        <v>0.6859369212407227</v>
      </c>
      <c r="Y70" s="39">
        <f t="shared" si="26"/>
        <v>3.7563212353658626</v>
      </c>
      <c r="Z70" s="39">
        <f t="shared" si="27"/>
        <v>1.894492449141044</v>
      </c>
      <c r="AA70" s="39">
        <f t="shared" si="28"/>
        <v>0.88191889873807228</v>
      </c>
      <c r="AB70" s="39">
        <f t="shared" si="29"/>
        <v>3.2990299545387143</v>
      </c>
      <c r="AC70" s="39">
        <f t="shared" si="30"/>
        <v>1.0452372133191952</v>
      </c>
      <c r="AD70" s="39">
        <f t="shared" si="31"/>
        <v>0.19598197749734986</v>
      </c>
      <c r="AE70" s="39">
        <f t="shared" si="32"/>
        <v>0.16331831458112486</v>
      </c>
      <c r="AF70" s="39">
        <f t="shared" si="33"/>
        <v>0.60279305199942324</v>
      </c>
    </row>
    <row r="71" spans="1:32" x14ac:dyDescent="0.25">
      <c r="A71" s="12" t="s">
        <v>85</v>
      </c>
      <c r="B71" s="11" t="s">
        <v>19</v>
      </c>
      <c r="C71" s="11">
        <v>0</v>
      </c>
      <c r="D71" s="11">
        <v>1</v>
      </c>
      <c r="E71" s="11">
        <v>10</v>
      </c>
      <c r="F71" s="11">
        <v>50</v>
      </c>
      <c r="G71" s="11">
        <v>55</v>
      </c>
      <c r="H71" s="11">
        <v>57</v>
      </c>
      <c r="I71" s="11">
        <v>58</v>
      </c>
      <c r="J71" s="11">
        <v>62</v>
      </c>
      <c r="K71" s="11">
        <v>62</v>
      </c>
      <c r="L71" s="11">
        <v>68</v>
      </c>
      <c r="M71" s="22">
        <v>83586</v>
      </c>
      <c r="N71" s="33">
        <f t="shared" si="24"/>
        <v>0</v>
      </c>
      <c r="O71" s="33">
        <f t="shared" si="15"/>
        <v>1.196372598282009</v>
      </c>
      <c r="P71" s="33">
        <f t="shared" si="16"/>
        <v>11.96372598282009</v>
      </c>
      <c r="Q71" s="33">
        <f t="shared" si="17"/>
        <v>59.818629914100448</v>
      </c>
      <c r="R71" s="33">
        <f t="shared" si="18"/>
        <v>65.800492905510495</v>
      </c>
      <c r="S71" s="33">
        <f t="shared" si="19"/>
        <v>68.193238102074517</v>
      </c>
      <c r="T71" s="33">
        <f t="shared" si="20"/>
        <v>69.389610700356528</v>
      </c>
      <c r="U71" s="33">
        <f t="shared" si="21"/>
        <v>74.175101093484557</v>
      </c>
      <c r="V71" s="33">
        <f t="shared" si="22"/>
        <v>74.175101093484557</v>
      </c>
      <c r="W71" s="37">
        <f t="shared" si="23"/>
        <v>81.353336683176607</v>
      </c>
      <c r="X71" s="39">
        <f t="shared" si="25"/>
        <v>8.5455185591572072E-2</v>
      </c>
      <c r="Y71" s="39">
        <f t="shared" si="26"/>
        <v>0.76909667032414863</v>
      </c>
      <c r="Z71" s="39">
        <f t="shared" si="27"/>
        <v>3.4182074236628828</v>
      </c>
      <c r="AA71" s="39">
        <f t="shared" si="28"/>
        <v>0.42727592795786051</v>
      </c>
      <c r="AB71" s="39">
        <f t="shared" si="29"/>
        <v>0.17091037118314439</v>
      </c>
      <c r="AC71" s="39">
        <f t="shared" si="30"/>
        <v>8.5455185591572197E-2</v>
      </c>
      <c r="AD71" s="39">
        <f t="shared" si="31"/>
        <v>0.34182074236628779</v>
      </c>
      <c r="AE71" s="39">
        <f t="shared" si="32"/>
        <v>0</v>
      </c>
      <c r="AF71" s="39">
        <f t="shared" si="33"/>
        <v>0.32628343589509323</v>
      </c>
    </row>
    <row r="72" spans="1:32" s="55" customFormat="1" x14ac:dyDescent="0.25">
      <c r="A72" s="56" t="s">
        <v>86</v>
      </c>
      <c r="B72" s="57" t="s">
        <v>17</v>
      </c>
      <c r="C72" s="57">
        <v>82</v>
      </c>
      <c r="D72" s="58">
        <v>2341</v>
      </c>
      <c r="E72" s="58">
        <v>9795</v>
      </c>
      <c r="F72" s="58">
        <v>18229</v>
      </c>
      <c r="G72" s="58">
        <v>25861</v>
      </c>
      <c r="H72" s="58">
        <v>29058</v>
      </c>
      <c r="I72" s="58">
        <v>30387</v>
      </c>
      <c r="J72" s="58">
        <v>31276</v>
      </c>
      <c r="K72" s="58">
        <v>31558</v>
      </c>
      <c r="L72" s="58">
        <v>31982</v>
      </c>
      <c r="M72" s="59">
        <v>4341375</v>
      </c>
      <c r="N72" s="60">
        <f t="shared" si="24"/>
        <v>1.8888025107252886</v>
      </c>
      <c r="O72" s="60">
        <f t="shared" si="15"/>
        <v>53.92300826351098</v>
      </c>
      <c r="P72" s="60">
        <f t="shared" si="16"/>
        <v>225.61976332383173</v>
      </c>
      <c r="Q72" s="60">
        <f t="shared" si="17"/>
        <v>419.89001180501566</v>
      </c>
      <c r="R72" s="60">
        <f t="shared" si="18"/>
        <v>595.68685036422789</v>
      </c>
      <c r="S72" s="60">
        <f t="shared" si="19"/>
        <v>669.32711410555407</v>
      </c>
      <c r="T72" s="60">
        <f t="shared" si="20"/>
        <v>699.93953528547991</v>
      </c>
      <c r="U72" s="60">
        <f t="shared" si="21"/>
        <v>720.41691860297715</v>
      </c>
      <c r="V72" s="60">
        <f t="shared" si="22"/>
        <v>726.91255650571532</v>
      </c>
      <c r="W72" s="61">
        <f t="shared" si="23"/>
        <v>736.67904753678272</v>
      </c>
      <c r="X72" s="62">
        <f t="shared" si="25"/>
        <v>3.7167289823418348</v>
      </c>
      <c r="Y72" s="62">
        <f t="shared" si="26"/>
        <v>12.264053932880055</v>
      </c>
      <c r="Z72" s="62">
        <f t="shared" si="27"/>
        <v>13.876446320084566</v>
      </c>
      <c r="AA72" s="62">
        <f t="shared" si="28"/>
        <v>12.55691703994373</v>
      </c>
      <c r="AB72" s="62">
        <f t="shared" si="29"/>
        <v>5.2600188386661557</v>
      </c>
      <c r="AC72" s="62">
        <f t="shared" si="30"/>
        <v>2.186601512851845</v>
      </c>
      <c r="AD72" s="62">
        <f t="shared" si="31"/>
        <v>1.4626702369640887</v>
      </c>
      <c r="AE72" s="62">
        <f t="shared" si="32"/>
        <v>0.46397413590986908</v>
      </c>
      <c r="AF72" s="62">
        <f t="shared" si="33"/>
        <v>0.44393141050306378</v>
      </c>
    </row>
    <row r="73" spans="1:32" x14ac:dyDescent="0.25">
      <c r="A73" s="12" t="s">
        <v>87</v>
      </c>
      <c r="B73" s="11" t="s">
        <v>19</v>
      </c>
      <c r="C73" s="11">
        <v>16</v>
      </c>
      <c r="D73" s="11">
        <v>374</v>
      </c>
      <c r="E73" s="13">
        <v>1378</v>
      </c>
      <c r="F73" s="13">
        <v>2407</v>
      </c>
      <c r="G73" s="13">
        <v>3346</v>
      </c>
      <c r="H73" s="13">
        <v>3755</v>
      </c>
      <c r="I73" s="13">
        <v>3881</v>
      </c>
      <c r="J73" s="13">
        <v>4061</v>
      </c>
      <c r="K73" s="13">
        <v>4092</v>
      </c>
      <c r="L73" s="13">
        <v>4132</v>
      </c>
      <c r="M73" s="22">
        <v>419037</v>
      </c>
      <c r="N73" s="33">
        <f t="shared" si="24"/>
        <v>3.8182785768321175</v>
      </c>
      <c r="O73" s="33">
        <f t="shared" si="15"/>
        <v>89.252261733450752</v>
      </c>
      <c r="P73" s="33">
        <f t="shared" si="16"/>
        <v>328.84924242966611</v>
      </c>
      <c r="Q73" s="33">
        <f t="shared" si="17"/>
        <v>574.41228340218163</v>
      </c>
      <c r="R73" s="33">
        <f t="shared" si="18"/>
        <v>798.4975073800166</v>
      </c>
      <c r="S73" s="33">
        <f t="shared" si="19"/>
        <v>896.10225350028759</v>
      </c>
      <c r="T73" s="33">
        <f t="shared" si="20"/>
        <v>926.17119729284047</v>
      </c>
      <c r="U73" s="33">
        <f t="shared" si="21"/>
        <v>969.12683128220181</v>
      </c>
      <c r="V73" s="33">
        <f t="shared" si="22"/>
        <v>976.52474602481414</v>
      </c>
      <c r="W73" s="37">
        <f t="shared" si="23"/>
        <v>986.07044246689441</v>
      </c>
      <c r="X73" s="39">
        <f t="shared" si="25"/>
        <v>6.1024273683299031</v>
      </c>
      <c r="Y73" s="39">
        <f t="shared" si="26"/>
        <v>17.114070049729669</v>
      </c>
      <c r="Z73" s="39">
        <f t="shared" si="27"/>
        <v>17.540217212322538</v>
      </c>
      <c r="AA73" s="39">
        <f t="shared" si="28"/>
        <v>16.006087426988213</v>
      </c>
      <c r="AB73" s="39">
        <f t="shared" si="29"/>
        <v>6.9717675800193559</v>
      </c>
      <c r="AC73" s="39">
        <f t="shared" si="30"/>
        <v>2.1477816994680632</v>
      </c>
      <c r="AD73" s="39">
        <f t="shared" si="31"/>
        <v>3.0682595706686664</v>
      </c>
      <c r="AE73" s="39">
        <f t="shared" si="32"/>
        <v>0.52842248161516636</v>
      </c>
      <c r="AF73" s="39">
        <f t="shared" si="33"/>
        <v>0.43389529282183048</v>
      </c>
    </row>
    <row r="74" spans="1:32" x14ac:dyDescent="0.25">
      <c r="A74" s="12" t="s">
        <v>88</v>
      </c>
      <c r="B74" s="11" t="s">
        <v>19</v>
      </c>
      <c r="C74" s="11">
        <v>41</v>
      </c>
      <c r="D74" s="11">
        <v>101</v>
      </c>
      <c r="E74" s="11">
        <v>461</v>
      </c>
      <c r="F74" s="11">
        <v>897</v>
      </c>
      <c r="G74" s="13">
        <v>1546</v>
      </c>
      <c r="H74" s="13">
        <v>1699</v>
      </c>
      <c r="I74" s="13">
        <v>1802</v>
      </c>
      <c r="J74" s="13">
        <v>1874</v>
      </c>
      <c r="K74" s="13">
        <v>1881</v>
      </c>
      <c r="L74" s="13">
        <v>1899</v>
      </c>
      <c r="M74" s="22">
        <v>213216</v>
      </c>
      <c r="N74" s="33">
        <f t="shared" si="24"/>
        <v>19.229326129371152</v>
      </c>
      <c r="O74" s="33">
        <f t="shared" si="15"/>
        <v>47.369803391865524</v>
      </c>
      <c r="P74" s="33">
        <f t="shared" si="16"/>
        <v>216.21266696683176</v>
      </c>
      <c r="Q74" s="33">
        <f t="shared" si="17"/>
        <v>420.70013507429087</v>
      </c>
      <c r="R74" s="33">
        <f t="shared" si="18"/>
        <v>725.08629746360498</v>
      </c>
      <c r="S74" s="33">
        <f t="shared" si="19"/>
        <v>796.84451448296568</v>
      </c>
      <c r="T74" s="33">
        <f t="shared" si="20"/>
        <v>845.15233378358107</v>
      </c>
      <c r="U74" s="33">
        <f t="shared" si="21"/>
        <v>878.92090649857414</v>
      </c>
      <c r="V74" s="33">
        <f t="shared" si="22"/>
        <v>882.20396217919858</v>
      </c>
      <c r="W74" s="37">
        <f t="shared" si="23"/>
        <v>890.64610535794679</v>
      </c>
      <c r="X74" s="39">
        <f t="shared" si="25"/>
        <v>2.0100340901781695</v>
      </c>
      <c r="Y74" s="39">
        <f t="shared" si="26"/>
        <v>12.060204541069016</v>
      </c>
      <c r="Z74" s="39">
        <f t="shared" si="27"/>
        <v>14.606247721961365</v>
      </c>
      <c r="AA74" s="39">
        <f t="shared" si="28"/>
        <v>21.741868742093864</v>
      </c>
      <c r="AB74" s="39">
        <f t="shared" si="29"/>
        <v>5.125586929954336</v>
      </c>
      <c r="AC74" s="39">
        <f t="shared" si="30"/>
        <v>3.4505585214725278</v>
      </c>
      <c r="AD74" s="39">
        <f t="shared" si="31"/>
        <v>2.4120409082137906</v>
      </c>
      <c r="AE74" s="39">
        <f t="shared" si="32"/>
        <v>0.23450397718746022</v>
      </c>
      <c r="AF74" s="39">
        <f t="shared" si="33"/>
        <v>0.3837337808521914</v>
      </c>
    </row>
    <row r="75" spans="1:32" x14ac:dyDescent="0.25">
      <c r="A75" s="12" t="s">
        <v>89</v>
      </c>
      <c r="B75" s="11" t="s">
        <v>19</v>
      </c>
      <c r="C75" s="11">
        <v>0</v>
      </c>
      <c r="D75" s="11">
        <v>109</v>
      </c>
      <c r="E75" s="11">
        <v>503</v>
      </c>
      <c r="F75" s="11">
        <v>717</v>
      </c>
      <c r="G75" s="11">
        <v>963</v>
      </c>
      <c r="H75" s="13">
        <v>1021</v>
      </c>
      <c r="I75" s="13">
        <v>1032</v>
      </c>
      <c r="J75" s="13">
        <v>1044</v>
      </c>
      <c r="K75" s="13">
        <v>1054</v>
      </c>
      <c r="L75" s="13">
        <v>1056</v>
      </c>
      <c r="M75" s="22">
        <v>174384</v>
      </c>
      <c r="N75" s="33">
        <f t="shared" si="24"/>
        <v>0</v>
      </c>
      <c r="O75" s="33">
        <f t="shared" si="15"/>
        <v>62.505734471052392</v>
      </c>
      <c r="P75" s="33">
        <f t="shared" si="16"/>
        <v>288.4438939352234</v>
      </c>
      <c r="Q75" s="33">
        <f t="shared" si="17"/>
        <v>411.16157445637214</v>
      </c>
      <c r="R75" s="33">
        <f t="shared" si="18"/>
        <v>552.22956234516926</v>
      </c>
      <c r="S75" s="33">
        <f t="shared" si="19"/>
        <v>585.48949444903201</v>
      </c>
      <c r="T75" s="33">
        <f t="shared" si="20"/>
        <v>591.79741260666117</v>
      </c>
      <c r="U75" s="33">
        <f t="shared" si="21"/>
        <v>598.67877786952931</v>
      </c>
      <c r="V75" s="33">
        <f t="shared" si="22"/>
        <v>604.41324892191949</v>
      </c>
      <c r="W75" s="37">
        <f t="shared" si="23"/>
        <v>605.56014313239746</v>
      </c>
      <c r="X75" s="39">
        <f t="shared" si="25"/>
        <v>4.4646953193608852</v>
      </c>
      <c r="Y75" s="39">
        <f t="shared" si="26"/>
        <v>16.138439961726501</v>
      </c>
      <c r="Z75" s="39">
        <f t="shared" si="27"/>
        <v>8.7655486086534804</v>
      </c>
      <c r="AA75" s="39">
        <f t="shared" si="28"/>
        <v>10.076284849199794</v>
      </c>
      <c r="AB75" s="39">
        <f t="shared" si="29"/>
        <v>2.3757094359901965</v>
      </c>
      <c r="AC75" s="39">
        <f t="shared" si="30"/>
        <v>0.45056558268779717</v>
      </c>
      <c r="AD75" s="39">
        <f t="shared" si="31"/>
        <v>0.49152609020486743</v>
      </c>
      <c r="AE75" s="39">
        <f t="shared" si="32"/>
        <v>0.40960507517072692</v>
      </c>
      <c r="AF75" s="39">
        <f t="shared" si="33"/>
        <v>5.2131555021725777E-2</v>
      </c>
    </row>
    <row r="76" spans="1:32" x14ac:dyDescent="0.25">
      <c r="A76" s="12" t="s">
        <v>90</v>
      </c>
      <c r="B76" s="11" t="s">
        <v>19</v>
      </c>
      <c r="C76" s="11">
        <v>0</v>
      </c>
      <c r="D76" s="11">
        <v>149</v>
      </c>
      <c r="E76" s="11">
        <v>778</v>
      </c>
      <c r="F76" s="13">
        <v>1791</v>
      </c>
      <c r="G76" s="13">
        <v>2459</v>
      </c>
      <c r="H76" s="13">
        <v>2659</v>
      </c>
      <c r="I76" s="13">
        <v>2756</v>
      </c>
      <c r="J76" s="13">
        <v>2850</v>
      </c>
      <c r="K76" s="13">
        <v>2903</v>
      </c>
      <c r="L76" s="13">
        <v>2984</v>
      </c>
      <c r="M76" s="22">
        <v>586568</v>
      </c>
      <c r="N76" s="33">
        <f t="shared" si="24"/>
        <v>0</v>
      </c>
      <c r="O76" s="33">
        <f t="shared" si="15"/>
        <v>25.401999427176388</v>
      </c>
      <c r="P76" s="33">
        <f t="shared" si="16"/>
        <v>132.63594331773982</v>
      </c>
      <c r="Q76" s="33">
        <f t="shared" si="17"/>
        <v>305.33544277901285</v>
      </c>
      <c r="R76" s="33">
        <f t="shared" si="18"/>
        <v>419.21823215722645</v>
      </c>
      <c r="S76" s="33">
        <f t="shared" si="19"/>
        <v>453.31487568363775</v>
      </c>
      <c r="T76" s="33">
        <f t="shared" si="20"/>
        <v>469.8517477939472</v>
      </c>
      <c r="U76" s="33">
        <f t="shared" si="21"/>
        <v>485.87717025136044</v>
      </c>
      <c r="V76" s="33">
        <f t="shared" si="22"/>
        <v>494.91278078585947</v>
      </c>
      <c r="W76" s="37">
        <f t="shared" si="23"/>
        <v>508.721921414056</v>
      </c>
      <c r="X76" s="39">
        <f t="shared" si="25"/>
        <v>1.8144285305125991</v>
      </c>
      <c r="Y76" s="39">
        <f t="shared" si="26"/>
        <v>7.6595674207545299</v>
      </c>
      <c r="Z76" s="39">
        <f t="shared" si="27"/>
        <v>12.335678532948075</v>
      </c>
      <c r="AA76" s="39">
        <f t="shared" si="28"/>
        <v>8.1344849555866858</v>
      </c>
      <c r="AB76" s="39">
        <f t="shared" si="29"/>
        <v>2.4354745376008071</v>
      </c>
      <c r="AC76" s="39">
        <f t="shared" si="30"/>
        <v>1.181205150736389</v>
      </c>
      <c r="AD76" s="39">
        <f t="shared" si="31"/>
        <v>1.1446730326723744</v>
      </c>
      <c r="AE76" s="39">
        <f t="shared" si="32"/>
        <v>0.64540075246421635</v>
      </c>
      <c r="AF76" s="39">
        <f t="shared" si="33"/>
        <v>0.62768821037256961</v>
      </c>
    </row>
    <row r="77" spans="1:32" x14ac:dyDescent="0.25">
      <c r="A77" s="12" t="s">
        <v>91</v>
      </c>
      <c r="B77" s="11" t="s">
        <v>19</v>
      </c>
      <c r="C77" s="11">
        <v>3</v>
      </c>
      <c r="D77" s="11">
        <v>190</v>
      </c>
      <c r="E77" s="11">
        <v>854</v>
      </c>
      <c r="F77" s="13">
        <v>1708</v>
      </c>
      <c r="G77" s="13">
        <v>2265</v>
      </c>
      <c r="H77" s="13">
        <v>2528</v>
      </c>
      <c r="I77" s="13">
        <v>2675</v>
      </c>
      <c r="J77" s="13">
        <v>2780</v>
      </c>
      <c r="K77" s="13">
        <v>2806</v>
      </c>
      <c r="L77" s="13">
        <v>2856</v>
      </c>
      <c r="M77" s="22">
        <v>368040</v>
      </c>
      <c r="N77" s="33">
        <f t="shared" si="24"/>
        <v>0.81512879034887509</v>
      </c>
      <c r="O77" s="33">
        <f t="shared" si="15"/>
        <v>51.624823388762096</v>
      </c>
      <c r="P77" s="33">
        <f t="shared" si="16"/>
        <v>232.03999565264647</v>
      </c>
      <c r="Q77" s="33">
        <f t="shared" si="17"/>
        <v>464.07999130529294</v>
      </c>
      <c r="R77" s="33">
        <f t="shared" si="18"/>
        <v>615.42223671340071</v>
      </c>
      <c r="S77" s="33">
        <f t="shared" si="19"/>
        <v>686.88186066731873</v>
      </c>
      <c r="T77" s="33">
        <f t="shared" si="20"/>
        <v>726.82317139441363</v>
      </c>
      <c r="U77" s="33">
        <f t="shared" si="21"/>
        <v>755.35267905662431</v>
      </c>
      <c r="V77" s="33">
        <f t="shared" si="22"/>
        <v>762.41712857298126</v>
      </c>
      <c r="W77" s="37">
        <f t="shared" si="23"/>
        <v>776.00260841212912</v>
      </c>
      <c r="X77" s="39">
        <f t="shared" si="25"/>
        <v>3.6292638998866589</v>
      </c>
      <c r="Y77" s="39">
        <f t="shared" si="26"/>
        <v>12.886798018848882</v>
      </c>
      <c r="Z77" s="39">
        <f t="shared" si="27"/>
        <v>16.574285403760463</v>
      </c>
      <c r="AA77" s="39">
        <f t="shared" si="28"/>
        <v>10.810160386293413</v>
      </c>
      <c r="AB77" s="39">
        <f t="shared" si="29"/>
        <v>5.1042588538512872</v>
      </c>
      <c r="AC77" s="39">
        <f t="shared" si="30"/>
        <v>2.8529507662210642</v>
      </c>
      <c r="AD77" s="39">
        <f t="shared" si="31"/>
        <v>2.0378219758721912</v>
      </c>
      <c r="AE77" s="39">
        <f t="shared" si="32"/>
        <v>0.50460353688263893</v>
      </c>
      <c r="AF77" s="39">
        <f t="shared" si="33"/>
        <v>0.61752181087035751</v>
      </c>
    </row>
    <row r="78" spans="1:32" ht="30" x14ac:dyDescent="0.25">
      <c r="A78" s="12" t="s">
        <v>92</v>
      </c>
      <c r="B78" s="11" t="s">
        <v>31</v>
      </c>
      <c r="C78" s="11">
        <v>11</v>
      </c>
      <c r="D78" s="13">
        <v>1042</v>
      </c>
      <c r="E78" s="13">
        <v>4711</v>
      </c>
      <c r="F78" s="13">
        <v>8656</v>
      </c>
      <c r="G78" s="13">
        <v>12839</v>
      </c>
      <c r="H78" s="13">
        <v>14719</v>
      </c>
      <c r="I78" s="13">
        <v>15498</v>
      </c>
      <c r="J78" s="13">
        <v>15865</v>
      </c>
      <c r="K78" s="13">
        <v>15957</v>
      </c>
      <c r="L78" s="13">
        <v>16057</v>
      </c>
      <c r="M78" s="22">
        <v>2252379</v>
      </c>
      <c r="N78" s="33">
        <f t="shared" si="24"/>
        <v>0.48837251634827</v>
      </c>
      <c r="O78" s="33">
        <f t="shared" si="15"/>
        <v>46.262196548627031</v>
      </c>
      <c r="P78" s="33">
        <f t="shared" si="16"/>
        <v>209.15662950151815</v>
      </c>
      <c r="Q78" s="33">
        <f t="shared" si="17"/>
        <v>384.30477286460228</v>
      </c>
      <c r="R78" s="33">
        <f t="shared" si="18"/>
        <v>570.01952158140352</v>
      </c>
      <c r="S78" s="33">
        <f t="shared" si="19"/>
        <v>653.48682437547143</v>
      </c>
      <c r="T78" s="33">
        <f t="shared" si="20"/>
        <v>688.07247803322616</v>
      </c>
      <c r="U78" s="33">
        <f t="shared" si="21"/>
        <v>704.366361078664</v>
      </c>
      <c r="V78" s="33">
        <f t="shared" si="22"/>
        <v>708.45093121539492</v>
      </c>
      <c r="W78" s="37">
        <f t="shared" si="23"/>
        <v>712.89068136401556</v>
      </c>
      <c r="X78" s="39">
        <f t="shared" si="25"/>
        <v>3.269558859448483</v>
      </c>
      <c r="Y78" s="39">
        <f t="shared" si="26"/>
        <v>11.635316639492222</v>
      </c>
      <c r="Z78" s="39">
        <f t="shared" si="27"/>
        <v>12.510581668791724</v>
      </c>
      <c r="AA78" s="39">
        <f t="shared" si="28"/>
        <v>13.265339194057232</v>
      </c>
      <c r="AB78" s="39">
        <f t="shared" si="29"/>
        <v>5.9619501995762789</v>
      </c>
      <c r="AC78" s="39">
        <f t="shared" si="30"/>
        <v>2.4704038326967668</v>
      </c>
      <c r="AD78" s="39">
        <f t="shared" si="31"/>
        <v>1.1638487889598454</v>
      </c>
      <c r="AE78" s="39">
        <f t="shared" si="32"/>
        <v>0.2917550097664941</v>
      </c>
      <c r="AF78" s="39">
        <f t="shared" si="33"/>
        <v>0.20180682493730212</v>
      </c>
    </row>
    <row r="79" spans="1:32" x14ac:dyDescent="0.25">
      <c r="A79" s="16" t="s">
        <v>93</v>
      </c>
      <c r="B79" s="17" t="s">
        <v>19</v>
      </c>
      <c r="C79" s="17">
        <v>5</v>
      </c>
      <c r="D79" s="17">
        <v>89</v>
      </c>
      <c r="E79" s="17">
        <v>410</v>
      </c>
      <c r="F79" s="17">
        <v>904</v>
      </c>
      <c r="G79" s="18">
        <v>1005</v>
      </c>
      <c r="H79" s="18">
        <v>1098</v>
      </c>
      <c r="I79" s="18">
        <v>1108</v>
      </c>
      <c r="J79" s="18">
        <v>1126</v>
      </c>
      <c r="K79" s="18">
        <v>1148</v>
      </c>
      <c r="L79" s="18">
        <v>1157</v>
      </c>
      <c r="M79" s="22">
        <v>157455</v>
      </c>
      <c r="N79" s="33">
        <f t="shared" si="24"/>
        <v>3.1755104633069764</v>
      </c>
      <c r="O79" s="33">
        <f t="shared" si="15"/>
        <v>56.524086246864179</v>
      </c>
      <c r="P79" s="33">
        <f t="shared" si="16"/>
        <v>260.39185799117206</v>
      </c>
      <c r="Q79" s="33">
        <f t="shared" si="17"/>
        <v>574.13229176590141</v>
      </c>
      <c r="R79" s="33">
        <f t="shared" si="18"/>
        <v>638.2776031247023</v>
      </c>
      <c r="S79" s="33">
        <f t="shared" si="19"/>
        <v>697.3420977422121</v>
      </c>
      <c r="T79" s="33">
        <f t="shared" si="20"/>
        <v>703.69311866882606</v>
      </c>
      <c r="U79" s="33">
        <f t="shared" si="21"/>
        <v>715.12495633673109</v>
      </c>
      <c r="V79" s="33">
        <f t="shared" si="22"/>
        <v>729.09720237528177</v>
      </c>
      <c r="W79" s="37">
        <f t="shared" si="23"/>
        <v>734.8131212092344</v>
      </c>
      <c r="X79" s="39">
        <f t="shared" si="25"/>
        <v>3.8106125559683717</v>
      </c>
      <c r="Y79" s="39">
        <f t="shared" si="26"/>
        <v>14.561983696021992</v>
      </c>
      <c r="Z79" s="39">
        <f t="shared" si="27"/>
        <v>22.410030983909241</v>
      </c>
      <c r="AA79" s="39">
        <f t="shared" si="28"/>
        <v>4.5818079542000634</v>
      </c>
      <c r="AB79" s="39">
        <f t="shared" si="29"/>
        <v>4.218892472679272</v>
      </c>
      <c r="AC79" s="39">
        <f t="shared" si="30"/>
        <v>0.45364435190099683</v>
      </c>
      <c r="AD79" s="39">
        <f t="shared" si="31"/>
        <v>0.81655983342178773</v>
      </c>
      <c r="AE79" s="39">
        <f t="shared" si="32"/>
        <v>0.99801757418219139</v>
      </c>
      <c r="AF79" s="39">
        <f t="shared" si="33"/>
        <v>0.25981449245239219</v>
      </c>
    </row>
    <row r="80" spans="1:32" x14ac:dyDescent="0.25">
      <c r="A80" s="12" t="s">
        <v>94</v>
      </c>
      <c r="B80" s="11" t="s">
        <v>19</v>
      </c>
      <c r="C80" s="11">
        <v>3</v>
      </c>
      <c r="D80" s="11">
        <v>131</v>
      </c>
      <c r="E80" s="11">
        <v>488</v>
      </c>
      <c r="F80" s="11">
        <v>847</v>
      </c>
      <c r="G80" s="13">
        <v>1099</v>
      </c>
      <c r="H80" s="13">
        <v>1211</v>
      </c>
      <c r="I80" s="13">
        <v>1288</v>
      </c>
      <c r="J80" s="13">
        <v>1320</v>
      </c>
      <c r="K80" s="13">
        <v>1349</v>
      </c>
      <c r="L80" s="13">
        <v>1426</v>
      </c>
      <c r="M80" s="22">
        <v>170296</v>
      </c>
      <c r="N80" s="33">
        <f t="shared" si="24"/>
        <v>1.7616385587447738</v>
      </c>
      <c r="O80" s="33">
        <f t="shared" si="15"/>
        <v>76.924883731855118</v>
      </c>
      <c r="P80" s="33">
        <f t="shared" si="16"/>
        <v>286.55987222248319</v>
      </c>
      <c r="Q80" s="33">
        <f t="shared" si="17"/>
        <v>497.3692864189411</v>
      </c>
      <c r="R80" s="33">
        <f t="shared" si="18"/>
        <v>645.34692535350212</v>
      </c>
      <c r="S80" s="33">
        <f t="shared" si="19"/>
        <v>711.11476487997368</v>
      </c>
      <c r="T80" s="33">
        <f t="shared" si="20"/>
        <v>756.33015455442296</v>
      </c>
      <c r="U80" s="33">
        <f t="shared" si="21"/>
        <v>775.12096584770052</v>
      </c>
      <c r="V80" s="33">
        <f t="shared" si="22"/>
        <v>792.15013858223335</v>
      </c>
      <c r="W80" s="37">
        <f t="shared" si="23"/>
        <v>837.36552825668252</v>
      </c>
      <c r="X80" s="39">
        <f t="shared" si="25"/>
        <v>5.3688032266507388</v>
      </c>
      <c r="Y80" s="39">
        <f t="shared" si="26"/>
        <v>14.973927749330576</v>
      </c>
      <c r="Z80" s="39">
        <f t="shared" si="27"/>
        <v>15.057815299746993</v>
      </c>
      <c r="AA80" s="39">
        <f t="shared" si="28"/>
        <v>10.569831352468643</v>
      </c>
      <c r="AB80" s="39">
        <f t="shared" si="29"/>
        <v>4.6977028233193971</v>
      </c>
      <c r="AC80" s="39">
        <f t="shared" si="30"/>
        <v>3.2296706910320916</v>
      </c>
      <c r="AD80" s="39">
        <f t="shared" si="31"/>
        <v>1.3422008066626827</v>
      </c>
      <c r="AE80" s="39">
        <f t="shared" si="32"/>
        <v>1.2163694810380596</v>
      </c>
      <c r="AF80" s="39">
        <f t="shared" si="33"/>
        <v>2.055244985202235</v>
      </c>
    </row>
    <row r="81" spans="1:32" s="55" customFormat="1" x14ac:dyDescent="0.25">
      <c r="A81" s="56" t="s">
        <v>95</v>
      </c>
      <c r="B81" s="57" t="s">
        <v>17</v>
      </c>
      <c r="C81" s="57">
        <v>9</v>
      </c>
      <c r="D81" s="57">
        <v>383</v>
      </c>
      <c r="E81" s="58">
        <v>1946</v>
      </c>
      <c r="F81" s="58">
        <v>3184</v>
      </c>
      <c r="G81" s="58">
        <v>4029</v>
      </c>
      <c r="H81" s="58">
        <v>4348</v>
      </c>
      <c r="I81" s="58">
        <v>4479</v>
      </c>
      <c r="J81" s="58">
        <v>4529</v>
      </c>
      <c r="K81" s="58">
        <v>4556</v>
      </c>
      <c r="L81" s="58">
        <v>4809</v>
      </c>
      <c r="M81" s="59">
        <v>4008296</v>
      </c>
      <c r="N81" s="60">
        <f t="shared" si="24"/>
        <v>0.22453431582897074</v>
      </c>
      <c r="O81" s="60">
        <f t="shared" si="15"/>
        <v>9.5551825513884197</v>
      </c>
      <c r="P81" s="60">
        <f t="shared" si="16"/>
        <v>48.549308733686338</v>
      </c>
      <c r="Q81" s="60">
        <f t="shared" si="17"/>
        <v>79.435251288826976</v>
      </c>
      <c r="R81" s="60">
        <f t="shared" si="18"/>
        <v>100.5165287194359</v>
      </c>
      <c r="S81" s="60">
        <f t="shared" si="19"/>
        <v>108.47502280270719</v>
      </c>
      <c r="T81" s="60">
        <f t="shared" si="20"/>
        <v>111.74324451088444</v>
      </c>
      <c r="U81" s="60">
        <f t="shared" si="21"/>
        <v>112.99065737660092</v>
      </c>
      <c r="V81" s="60">
        <f t="shared" si="22"/>
        <v>113.66426032408785</v>
      </c>
      <c r="W81" s="61">
        <f t="shared" si="23"/>
        <v>119.97616942461336</v>
      </c>
      <c r="X81" s="62">
        <f t="shared" si="25"/>
        <v>0.66647487396853211</v>
      </c>
      <c r="Y81" s="62">
        <f t="shared" si="26"/>
        <v>2.7852947273069941</v>
      </c>
      <c r="Z81" s="62">
        <f t="shared" si="27"/>
        <v>2.206138753938617</v>
      </c>
      <c r="AA81" s="62">
        <f t="shared" si="28"/>
        <v>1.50580553075778</v>
      </c>
      <c r="AB81" s="62">
        <f t="shared" si="29"/>
        <v>0.56846386309080643</v>
      </c>
      <c r="AC81" s="62">
        <f t="shared" si="30"/>
        <v>0.23344440772694647</v>
      </c>
      <c r="AD81" s="62">
        <f t="shared" si="31"/>
        <v>8.9100918979748853E-2</v>
      </c>
      <c r="AE81" s="62">
        <f t="shared" si="32"/>
        <v>4.8114496249066212E-2</v>
      </c>
      <c r="AF81" s="62">
        <f t="shared" si="33"/>
        <v>0.28690495911479597</v>
      </c>
    </row>
    <row r="82" spans="1:32" ht="30" x14ac:dyDescent="0.25">
      <c r="A82" s="12" t="s">
        <v>96</v>
      </c>
      <c r="B82" s="11" t="s">
        <v>31</v>
      </c>
      <c r="C82" s="11">
        <v>2</v>
      </c>
      <c r="D82" s="11">
        <v>112</v>
      </c>
      <c r="E82" s="11">
        <v>655</v>
      </c>
      <c r="F82" s="13">
        <v>1013</v>
      </c>
      <c r="G82" s="13">
        <v>1301</v>
      </c>
      <c r="H82" s="13">
        <v>1429</v>
      </c>
      <c r="I82" s="13">
        <v>1473</v>
      </c>
      <c r="J82" s="13">
        <v>1491</v>
      </c>
      <c r="K82" s="13">
        <v>1497</v>
      </c>
      <c r="L82" s="13">
        <v>1568</v>
      </c>
      <c r="M82" s="22">
        <v>1249246</v>
      </c>
      <c r="N82" s="33">
        <f t="shared" si="24"/>
        <v>0.16009657025117552</v>
      </c>
      <c r="O82" s="33">
        <f t="shared" si="15"/>
        <v>8.9654079340658281</v>
      </c>
      <c r="P82" s="33">
        <f t="shared" si="16"/>
        <v>52.431626757259977</v>
      </c>
      <c r="Q82" s="33">
        <f t="shared" si="17"/>
        <v>81.088912832220402</v>
      </c>
      <c r="R82" s="33">
        <f t="shared" si="18"/>
        <v>104.14281894838967</v>
      </c>
      <c r="S82" s="33">
        <f t="shared" si="19"/>
        <v>114.3889994444649</v>
      </c>
      <c r="T82" s="33">
        <f t="shared" si="20"/>
        <v>117.91112398999077</v>
      </c>
      <c r="U82" s="33">
        <f t="shared" si="21"/>
        <v>119.35199312225134</v>
      </c>
      <c r="V82" s="33">
        <f t="shared" si="22"/>
        <v>119.83228283300485</v>
      </c>
      <c r="W82" s="37">
        <f t="shared" si="23"/>
        <v>125.5157110769216</v>
      </c>
      <c r="X82" s="39">
        <f t="shared" si="25"/>
        <v>0.62895081170104661</v>
      </c>
      <c r="Y82" s="39">
        <f t="shared" si="26"/>
        <v>3.1047299159424391</v>
      </c>
      <c r="Z82" s="39">
        <f t="shared" si="27"/>
        <v>2.0469490053543162</v>
      </c>
      <c r="AA82" s="39">
        <f t="shared" si="28"/>
        <v>1.6467075797263766</v>
      </c>
      <c r="AB82" s="39">
        <f t="shared" si="29"/>
        <v>0.73187003543394469</v>
      </c>
      <c r="AC82" s="39">
        <f t="shared" si="30"/>
        <v>0.25158032468041924</v>
      </c>
      <c r="AD82" s="39">
        <f t="shared" si="31"/>
        <v>0.10291922373289809</v>
      </c>
      <c r="AE82" s="39">
        <f t="shared" si="32"/>
        <v>3.4306407910965016E-2</v>
      </c>
      <c r="AF82" s="39">
        <f t="shared" si="33"/>
        <v>0.25833764745076143</v>
      </c>
    </row>
    <row r="83" spans="1:32" x14ac:dyDescent="0.25">
      <c r="A83" s="12" t="s">
        <v>97</v>
      </c>
      <c r="B83" s="11" t="s">
        <v>19</v>
      </c>
      <c r="C83" s="11">
        <v>1</v>
      </c>
      <c r="D83" s="11">
        <v>23</v>
      </c>
      <c r="E83" s="11">
        <v>116</v>
      </c>
      <c r="F83" s="11">
        <v>315</v>
      </c>
      <c r="G83" s="11">
        <v>371</v>
      </c>
      <c r="H83" s="11">
        <v>381</v>
      </c>
      <c r="I83" s="11">
        <v>383</v>
      </c>
      <c r="J83" s="11">
        <v>380</v>
      </c>
      <c r="K83" s="11">
        <v>382</v>
      </c>
      <c r="L83" s="11">
        <v>390</v>
      </c>
      <c r="M83" s="22">
        <v>388390</v>
      </c>
      <c r="N83" s="33">
        <f t="shared" si="24"/>
        <v>0.25747315842323437</v>
      </c>
      <c r="O83" s="33">
        <f t="shared" si="15"/>
        <v>5.9218826437343912</v>
      </c>
      <c r="P83" s="33">
        <f t="shared" si="16"/>
        <v>29.866886377095188</v>
      </c>
      <c r="Q83" s="33">
        <f t="shared" si="17"/>
        <v>81.104044903318837</v>
      </c>
      <c r="R83" s="33">
        <f t="shared" si="18"/>
        <v>95.52254177501996</v>
      </c>
      <c r="S83" s="33">
        <f t="shared" si="19"/>
        <v>98.097273359252299</v>
      </c>
      <c r="T83" s="33">
        <f t="shared" si="20"/>
        <v>98.612219676098761</v>
      </c>
      <c r="U83" s="33">
        <f t="shared" si="21"/>
        <v>97.83980020082906</v>
      </c>
      <c r="V83" s="33">
        <f t="shared" si="22"/>
        <v>98.354746517675537</v>
      </c>
      <c r="W83" s="37">
        <f t="shared" si="23"/>
        <v>100.4145317850614</v>
      </c>
      <c r="X83" s="39">
        <f t="shared" si="25"/>
        <v>0.40460067752222545</v>
      </c>
      <c r="Y83" s="39">
        <f t="shared" si="26"/>
        <v>1.7103574095257712</v>
      </c>
      <c r="Z83" s="39">
        <f t="shared" si="27"/>
        <v>3.6597970375874036</v>
      </c>
      <c r="AA83" s="39">
        <f t="shared" si="28"/>
        <v>1.0298926336929373</v>
      </c>
      <c r="AB83" s="39">
        <f t="shared" si="29"/>
        <v>0.1839093988737385</v>
      </c>
      <c r="AC83" s="39">
        <f t="shared" si="30"/>
        <v>3.6781879774747291E-2</v>
      </c>
      <c r="AD83" s="39">
        <f t="shared" si="31"/>
        <v>-5.5172819662121446E-2</v>
      </c>
      <c r="AE83" s="39">
        <f t="shared" si="32"/>
        <v>3.6781879774748304E-2</v>
      </c>
      <c r="AF83" s="39">
        <f t="shared" si="33"/>
        <v>9.3626603062993752E-2</v>
      </c>
    </row>
    <row r="84" spans="1:32" x14ac:dyDescent="0.25">
      <c r="A84" s="12" t="s">
        <v>98</v>
      </c>
      <c r="B84" s="11" t="s">
        <v>19</v>
      </c>
      <c r="C84" s="11">
        <v>0</v>
      </c>
      <c r="D84" s="11">
        <v>65</v>
      </c>
      <c r="E84" s="11">
        <v>191</v>
      </c>
      <c r="F84" s="11">
        <v>417</v>
      </c>
      <c r="G84" s="11">
        <v>555</v>
      </c>
      <c r="H84" s="11">
        <v>608</v>
      </c>
      <c r="I84" s="11">
        <v>651</v>
      </c>
      <c r="J84" s="11">
        <v>659</v>
      </c>
      <c r="K84" s="11">
        <v>669</v>
      </c>
      <c r="L84" s="11">
        <v>681</v>
      </c>
      <c r="M84" s="22">
        <v>390456</v>
      </c>
      <c r="N84" s="33">
        <f t="shared" si="24"/>
        <v>0</v>
      </c>
      <c r="O84" s="33">
        <f t="shared" ref="O84:O131" si="34">D84/$M84*100000</f>
        <v>16.647202245579528</v>
      </c>
      <c r="P84" s="33">
        <f t="shared" ref="P84:P131" si="35">E84/$M84*100000</f>
        <v>48.917163521625994</v>
      </c>
      <c r="Q84" s="33">
        <f t="shared" ref="Q84:Q131" si="36">F84/$M84*100000</f>
        <v>106.79820517548713</v>
      </c>
      <c r="R84" s="33">
        <f t="shared" ref="R84:R131" si="37">G84/$M84*100000</f>
        <v>142.14149609687135</v>
      </c>
      <c r="S84" s="33">
        <f t="shared" ref="S84:S131" si="38">H84/$M84*100000</f>
        <v>155.71536869711312</v>
      </c>
      <c r="T84" s="33">
        <f t="shared" ref="T84:T131" si="39">I84/$M84*100000</f>
        <v>166.72813325957341</v>
      </c>
      <c r="U84" s="33">
        <f t="shared" ref="U84:U131" si="40">J84/$M84*100000</f>
        <v>168.77701968979858</v>
      </c>
      <c r="V84" s="33">
        <f t="shared" ref="V84:V131" si="41">K84/$M84*100000</f>
        <v>171.33812772758006</v>
      </c>
      <c r="W84" s="37">
        <f t="shared" ref="W84:W131" si="42">L84/$M84*100000</f>
        <v>174.41145737291782</v>
      </c>
      <c r="X84" s="39">
        <f t="shared" si="25"/>
        <v>1.1890858746842521</v>
      </c>
      <c r="Y84" s="39">
        <f t="shared" si="26"/>
        <v>2.3049972340033191</v>
      </c>
      <c r="Z84" s="39">
        <f t="shared" si="27"/>
        <v>4.1343601181329381</v>
      </c>
      <c r="AA84" s="39">
        <f t="shared" si="28"/>
        <v>2.5245207800988729</v>
      </c>
      <c r="AB84" s="39">
        <f t="shared" si="29"/>
        <v>0.96956232858869795</v>
      </c>
      <c r="AC84" s="39">
        <f t="shared" si="30"/>
        <v>0.78662604017573501</v>
      </c>
      <c r="AD84" s="39">
        <f t="shared" si="31"/>
        <v>0.14634903073036906</v>
      </c>
      <c r="AE84" s="39">
        <f t="shared" si="32"/>
        <v>0.18293628841296286</v>
      </c>
      <c r="AF84" s="39">
        <f t="shared" si="33"/>
        <v>0.13969680206080748</v>
      </c>
    </row>
    <row r="85" spans="1:32" x14ac:dyDescent="0.25">
      <c r="A85" s="12" t="s">
        <v>99</v>
      </c>
      <c r="B85" s="11" t="s">
        <v>19</v>
      </c>
      <c r="C85" s="11">
        <v>2</v>
      </c>
      <c r="D85" s="11">
        <v>91</v>
      </c>
      <c r="E85" s="11">
        <v>490</v>
      </c>
      <c r="F85" s="11">
        <v>756</v>
      </c>
      <c r="G85" s="13">
        <v>1032</v>
      </c>
      <c r="H85" s="13">
        <v>1119</v>
      </c>
      <c r="I85" s="13">
        <v>1152</v>
      </c>
      <c r="J85" s="13">
        <v>1170</v>
      </c>
      <c r="K85" s="13">
        <v>1171</v>
      </c>
      <c r="L85" s="13">
        <v>1250</v>
      </c>
      <c r="M85" s="22">
        <v>616310</v>
      </c>
      <c r="N85" s="33">
        <f t="shared" si="24"/>
        <v>0.32451201505735749</v>
      </c>
      <c r="O85" s="33">
        <f t="shared" si="34"/>
        <v>14.765296685109766</v>
      </c>
      <c r="P85" s="33">
        <f t="shared" si="35"/>
        <v>79.505443689052584</v>
      </c>
      <c r="Q85" s="33">
        <f t="shared" si="36"/>
        <v>122.66554169168113</v>
      </c>
      <c r="R85" s="33">
        <f t="shared" si="37"/>
        <v>167.44819976959647</v>
      </c>
      <c r="S85" s="33">
        <f t="shared" si="38"/>
        <v>181.56447242459151</v>
      </c>
      <c r="T85" s="33">
        <f t="shared" si="39"/>
        <v>186.91892067303792</v>
      </c>
      <c r="U85" s="33">
        <f t="shared" si="40"/>
        <v>189.83952880855412</v>
      </c>
      <c r="V85" s="33">
        <f t="shared" si="41"/>
        <v>190.00178481608282</v>
      </c>
      <c r="W85" s="37">
        <f t="shared" si="42"/>
        <v>202.82000941084846</v>
      </c>
      <c r="X85" s="39">
        <f t="shared" si="25"/>
        <v>1.0314846192894578</v>
      </c>
      <c r="Y85" s="39">
        <f t="shared" si="26"/>
        <v>4.6242962145673445</v>
      </c>
      <c r="Z85" s="39">
        <f t="shared" si="27"/>
        <v>3.0828641430448962</v>
      </c>
      <c r="AA85" s="39">
        <f t="shared" si="28"/>
        <v>3.1987612912796672</v>
      </c>
      <c r="AB85" s="39">
        <f t="shared" si="29"/>
        <v>1.008305189642503</v>
      </c>
      <c r="AC85" s="39">
        <f t="shared" si="30"/>
        <v>0.38246058917474307</v>
      </c>
      <c r="AD85" s="39">
        <f t="shared" si="31"/>
        <v>0.20861486682258601</v>
      </c>
      <c r="AE85" s="39">
        <f t="shared" si="32"/>
        <v>1.1589714823478354E-2</v>
      </c>
      <c r="AF85" s="39">
        <f t="shared" si="33"/>
        <v>0.58264657248934715</v>
      </c>
    </row>
    <row r="86" spans="1:32" x14ac:dyDescent="0.25">
      <c r="A86" s="12" t="s">
        <v>100</v>
      </c>
      <c r="B86" s="11" t="s">
        <v>19</v>
      </c>
      <c r="C86" s="11">
        <v>1</v>
      </c>
      <c r="D86" s="11">
        <v>65</v>
      </c>
      <c r="E86" s="11">
        <v>321</v>
      </c>
      <c r="F86" s="11">
        <v>426</v>
      </c>
      <c r="G86" s="11">
        <v>484</v>
      </c>
      <c r="H86" s="11">
        <v>508</v>
      </c>
      <c r="I86" s="11">
        <v>511</v>
      </c>
      <c r="J86" s="11">
        <v>520</v>
      </c>
      <c r="K86" s="11">
        <v>527</v>
      </c>
      <c r="L86" s="11">
        <v>598</v>
      </c>
      <c r="M86" s="22">
        <v>791122</v>
      </c>
      <c r="N86" s="33">
        <f t="shared" si="24"/>
        <v>0.12640275456882757</v>
      </c>
      <c r="O86" s="33">
        <f t="shared" si="34"/>
        <v>8.2161790469737905</v>
      </c>
      <c r="P86" s="33">
        <f t="shared" si="35"/>
        <v>40.575284216593651</v>
      </c>
      <c r="Q86" s="33">
        <f t="shared" si="36"/>
        <v>53.847573446320538</v>
      </c>
      <c r="R86" s="33">
        <f t="shared" si="37"/>
        <v>61.17893321131254</v>
      </c>
      <c r="S86" s="33">
        <f t="shared" si="38"/>
        <v>64.212599320964401</v>
      </c>
      <c r="T86" s="33">
        <f t="shared" si="39"/>
        <v>64.591807584670889</v>
      </c>
      <c r="U86" s="33">
        <f t="shared" si="40"/>
        <v>65.729432375790324</v>
      </c>
      <c r="V86" s="33">
        <f t="shared" si="41"/>
        <v>66.61425165777213</v>
      </c>
      <c r="W86" s="37">
        <f t="shared" si="42"/>
        <v>75.588847232158884</v>
      </c>
      <c r="X86" s="39">
        <f t="shared" si="25"/>
        <v>0.57784116374321159</v>
      </c>
      <c r="Y86" s="39">
        <f t="shared" si="26"/>
        <v>2.3113646549728473</v>
      </c>
      <c r="Z86" s="39">
        <f t="shared" si="27"/>
        <v>0.94802065926620627</v>
      </c>
      <c r="AA86" s="39">
        <f t="shared" si="28"/>
        <v>0.52366855464228579</v>
      </c>
      <c r="AB86" s="39">
        <f t="shared" si="29"/>
        <v>0.21669043640370436</v>
      </c>
      <c r="AC86" s="39">
        <f t="shared" si="30"/>
        <v>2.7086304550463427E-2</v>
      </c>
      <c r="AD86" s="39">
        <f t="shared" si="31"/>
        <v>8.1258913651388251E-2</v>
      </c>
      <c r="AE86" s="39">
        <f t="shared" si="32"/>
        <v>6.3201377284414662E-2</v>
      </c>
      <c r="AF86" s="39">
        <f t="shared" si="33"/>
        <v>0.40793616247212516</v>
      </c>
    </row>
    <row r="87" spans="1:32" x14ac:dyDescent="0.25">
      <c r="A87" s="12" t="s">
        <v>101</v>
      </c>
      <c r="B87" s="11" t="s">
        <v>19</v>
      </c>
      <c r="C87" s="11">
        <v>3</v>
      </c>
      <c r="D87" s="11">
        <v>19</v>
      </c>
      <c r="E87" s="11">
        <v>148</v>
      </c>
      <c r="F87" s="11">
        <v>228</v>
      </c>
      <c r="G87" s="11">
        <v>255</v>
      </c>
      <c r="H87" s="11">
        <v>273</v>
      </c>
      <c r="I87" s="11">
        <v>280</v>
      </c>
      <c r="J87" s="11">
        <v>280</v>
      </c>
      <c r="K87" s="11">
        <v>281</v>
      </c>
      <c r="L87" s="11">
        <v>285</v>
      </c>
      <c r="M87" s="22">
        <v>572772</v>
      </c>
      <c r="N87" s="33">
        <f t="shared" si="24"/>
        <v>0.52376861997444013</v>
      </c>
      <c r="O87" s="33">
        <f t="shared" si="34"/>
        <v>3.3172012598381206</v>
      </c>
      <c r="P87" s="33">
        <f t="shared" si="35"/>
        <v>25.839251918739041</v>
      </c>
      <c r="Q87" s="33">
        <f t="shared" si="36"/>
        <v>39.806415118057444</v>
      </c>
      <c r="R87" s="33">
        <f t="shared" si="37"/>
        <v>44.520332697827406</v>
      </c>
      <c r="S87" s="33">
        <f t="shared" si="38"/>
        <v>47.662944417674048</v>
      </c>
      <c r="T87" s="33">
        <f t="shared" si="39"/>
        <v>48.885071197614401</v>
      </c>
      <c r="U87" s="33">
        <f t="shared" si="40"/>
        <v>48.885071197614401</v>
      </c>
      <c r="V87" s="33">
        <f t="shared" si="41"/>
        <v>49.059660737605888</v>
      </c>
      <c r="W87" s="37">
        <f t="shared" si="42"/>
        <v>49.758018897571809</v>
      </c>
      <c r="X87" s="39">
        <f t="shared" si="25"/>
        <v>0.19953090284740574</v>
      </c>
      <c r="Y87" s="39">
        <f t="shared" si="26"/>
        <v>1.6087179042072086</v>
      </c>
      <c r="Z87" s="39">
        <f t="shared" si="27"/>
        <v>0.99765451423702878</v>
      </c>
      <c r="AA87" s="39">
        <f t="shared" si="28"/>
        <v>0.33670839855499729</v>
      </c>
      <c r="AB87" s="39">
        <f t="shared" si="29"/>
        <v>0.22447226570333154</v>
      </c>
      <c r="AC87" s="39">
        <f t="shared" si="30"/>
        <v>8.7294769995739527E-2</v>
      </c>
      <c r="AD87" s="39">
        <f t="shared" si="31"/>
        <v>0</v>
      </c>
      <c r="AE87" s="39">
        <f t="shared" si="32"/>
        <v>1.247068142796337E-2</v>
      </c>
      <c r="AF87" s="39">
        <f t="shared" si="33"/>
        <v>3.1743552725723649E-2</v>
      </c>
    </row>
    <row r="88" spans="1:32" s="55" customFormat="1" ht="30" x14ac:dyDescent="0.25">
      <c r="A88" s="56" t="s">
        <v>102</v>
      </c>
      <c r="B88" s="57" t="s">
        <v>50</v>
      </c>
      <c r="C88" s="57">
        <v>2</v>
      </c>
      <c r="D88" s="57">
        <v>134</v>
      </c>
      <c r="E88" s="57">
        <v>745</v>
      </c>
      <c r="F88" s="58">
        <v>1161</v>
      </c>
      <c r="G88" s="58">
        <v>1290</v>
      </c>
      <c r="H88" s="58">
        <v>1345</v>
      </c>
      <c r="I88" s="58">
        <v>1355</v>
      </c>
      <c r="J88" s="58">
        <v>1361</v>
      </c>
      <c r="K88" s="58">
        <v>1380</v>
      </c>
      <c r="L88" s="58">
        <v>1479</v>
      </c>
      <c r="M88" s="59">
        <v>1630474</v>
      </c>
      <c r="N88" s="60">
        <f t="shared" si="24"/>
        <v>0.12266371619541312</v>
      </c>
      <c r="O88" s="60">
        <f t="shared" si="34"/>
        <v>8.2184689850926791</v>
      </c>
      <c r="P88" s="60">
        <f t="shared" si="35"/>
        <v>45.692234282791382</v>
      </c>
      <c r="Q88" s="60">
        <f t="shared" si="36"/>
        <v>71.206287251437317</v>
      </c>
      <c r="R88" s="60">
        <f t="shared" si="37"/>
        <v>79.118096946041462</v>
      </c>
      <c r="S88" s="60">
        <f t="shared" si="38"/>
        <v>82.491349141415327</v>
      </c>
      <c r="T88" s="60">
        <f t="shared" si="39"/>
        <v>83.104667722392392</v>
      </c>
      <c r="U88" s="60">
        <f t="shared" si="40"/>
        <v>83.47265887097862</v>
      </c>
      <c r="V88" s="60">
        <f t="shared" si="41"/>
        <v>84.637964174835048</v>
      </c>
      <c r="W88" s="61">
        <f t="shared" si="42"/>
        <v>90.709818126507997</v>
      </c>
      <c r="X88" s="62">
        <f t="shared" si="25"/>
        <v>0.57827180492123331</v>
      </c>
      <c r="Y88" s="62">
        <f t="shared" si="26"/>
        <v>2.676697521264193</v>
      </c>
      <c r="Z88" s="62">
        <f t="shared" si="27"/>
        <v>1.822432354903281</v>
      </c>
      <c r="AA88" s="62">
        <f t="shared" si="28"/>
        <v>0.56512926390029605</v>
      </c>
      <c r="AB88" s="62">
        <f t="shared" si="29"/>
        <v>0.24094658538384753</v>
      </c>
      <c r="AC88" s="62">
        <f t="shared" si="30"/>
        <v>4.380847006979037E-2</v>
      </c>
      <c r="AD88" s="62">
        <f t="shared" si="31"/>
        <v>2.6285082041873409E-2</v>
      </c>
      <c r="AE88" s="62">
        <f t="shared" si="32"/>
        <v>8.323609313260201E-2</v>
      </c>
      <c r="AF88" s="62">
        <f t="shared" si="33"/>
        <v>0.27599336143967951</v>
      </c>
    </row>
    <row r="89" spans="1:32" ht="30" x14ac:dyDescent="0.25">
      <c r="A89" s="12" t="s">
        <v>103</v>
      </c>
      <c r="B89" s="11" t="s">
        <v>31</v>
      </c>
      <c r="C89" s="11">
        <v>2</v>
      </c>
      <c r="D89" s="11">
        <v>32</v>
      </c>
      <c r="E89" s="11">
        <v>116</v>
      </c>
      <c r="F89" s="11">
        <v>207</v>
      </c>
      <c r="G89" s="11">
        <v>234</v>
      </c>
      <c r="H89" s="11">
        <v>246</v>
      </c>
      <c r="I89" s="11">
        <v>250</v>
      </c>
      <c r="J89" s="11">
        <v>250</v>
      </c>
      <c r="K89" s="11">
        <v>259</v>
      </c>
      <c r="L89" s="11">
        <v>276</v>
      </c>
      <c r="M89" s="22">
        <v>430914</v>
      </c>
      <c r="N89" s="33">
        <f t="shared" si="24"/>
        <v>0.46412973354311998</v>
      </c>
      <c r="O89" s="33">
        <f t="shared" si="34"/>
        <v>7.4260757366899197</v>
      </c>
      <c r="P89" s="33">
        <f t="shared" si="35"/>
        <v>26.919524545500959</v>
      </c>
      <c r="Q89" s="33">
        <f t="shared" si="36"/>
        <v>48.03742742171292</v>
      </c>
      <c r="R89" s="33">
        <f t="shared" si="37"/>
        <v>54.303178824545036</v>
      </c>
      <c r="S89" s="33">
        <f t="shared" si="38"/>
        <v>57.087957225803756</v>
      </c>
      <c r="T89" s="33">
        <f t="shared" si="39"/>
        <v>58.016216692890005</v>
      </c>
      <c r="U89" s="33">
        <f t="shared" si="40"/>
        <v>58.016216692890005</v>
      </c>
      <c r="V89" s="33">
        <f t="shared" si="41"/>
        <v>60.104800493834041</v>
      </c>
      <c r="W89" s="37">
        <f t="shared" si="42"/>
        <v>64.049903228950555</v>
      </c>
      <c r="X89" s="39">
        <f t="shared" si="25"/>
        <v>0.49728185736762853</v>
      </c>
      <c r="Y89" s="39">
        <f t="shared" si="26"/>
        <v>1.3923892006293599</v>
      </c>
      <c r="Z89" s="39">
        <f t="shared" si="27"/>
        <v>1.50842163401514</v>
      </c>
      <c r="AA89" s="39">
        <f t="shared" si="28"/>
        <v>0.4475536716308654</v>
      </c>
      <c r="AB89" s="39">
        <f t="shared" si="29"/>
        <v>0.19891274294705141</v>
      </c>
      <c r="AC89" s="39">
        <f t="shared" si="30"/>
        <v>6.6304247649017808E-2</v>
      </c>
      <c r="AD89" s="39">
        <f t="shared" si="31"/>
        <v>0</v>
      </c>
      <c r="AE89" s="39">
        <f t="shared" si="32"/>
        <v>0.14918455721028831</v>
      </c>
      <c r="AF89" s="39">
        <f t="shared" si="33"/>
        <v>0.17932285159620517</v>
      </c>
    </row>
    <row r="90" spans="1:32" x14ac:dyDescent="0.25">
      <c r="A90" s="12" t="s">
        <v>104</v>
      </c>
      <c r="B90" s="11" t="s">
        <v>19</v>
      </c>
      <c r="C90" s="11">
        <v>0</v>
      </c>
      <c r="D90" s="11">
        <v>20</v>
      </c>
      <c r="E90" s="11">
        <v>59</v>
      </c>
      <c r="F90" s="11">
        <v>67</v>
      </c>
      <c r="G90" s="11">
        <v>76</v>
      </c>
      <c r="H90" s="11">
        <v>78</v>
      </c>
      <c r="I90" s="11">
        <v>79</v>
      </c>
      <c r="J90" s="11">
        <v>78</v>
      </c>
      <c r="K90" s="11">
        <v>79</v>
      </c>
      <c r="L90" s="11">
        <v>85</v>
      </c>
      <c r="M90" s="22">
        <v>206843</v>
      </c>
      <c r="N90" s="33">
        <f t="shared" si="24"/>
        <v>0</v>
      </c>
      <c r="O90" s="33">
        <f t="shared" si="34"/>
        <v>9.6691693700052692</v>
      </c>
      <c r="P90" s="33">
        <f t="shared" si="35"/>
        <v>28.52404964151555</v>
      </c>
      <c r="Q90" s="33">
        <f t="shared" si="36"/>
        <v>32.391717389517652</v>
      </c>
      <c r="R90" s="33">
        <f t="shared" si="37"/>
        <v>36.742843606020024</v>
      </c>
      <c r="S90" s="33">
        <f t="shared" si="38"/>
        <v>37.70976054302055</v>
      </c>
      <c r="T90" s="33">
        <f t="shared" si="39"/>
        <v>38.193219011520817</v>
      </c>
      <c r="U90" s="33">
        <f t="shared" si="40"/>
        <v>37.70976054302055</v>
      </c>
      <c r="V90" s="33">
        <f t="shared" si="41"/>
        <v>38.193219011520817</v>
      </c>
      <c r="W90" s="37">
        <f t="shared" si="42"/>
        <v>41.093969822522396</v>
      </c>
      <c r="X90" s="39">
        <f t="shared" si="25"/>
        <v>0.69065495500037632</v>
      </c>
      <c r="Y90" s="39">
        <f t="shared" si="26"/>
        <v>1.3467771622507345</v>
      </c>
      <c r="Z90" s="39">
        <f t="shared" si="27"/>
        <v>0.27626198200015012</v>
      </c>
      <c r="AA90" s="39">
        <f t="shared" si="28"/>
        <v>0.31079472975016947</v>
      </c>
      <c r="AB90" s="39">
        <f t="shared" si="29"/>
        <v>6.9065495500037599E-2</v>
      </c>
      <c r="AC90" s="39">
        <f t="shared" si="30"/>
        <v>3.4532747750019056E-2</v>
      </c>
      <c r="AD90" s="39">
        <f t="shared" si="31"/>
        <v>-3.4532747750019056E-2</v>
      </c>
      <c r="AE90" s="39">
        <f t="shared" si="32"/>
        <v>3.4532747750019056E-2</v>
      </c>
      <c r="AF90" s="39">
        <f t="shared" si="33"/>
        <v>0.13185230959098088</v>
      </c>
    </row>
    <row r="91" spans="1:32" x14ac:dyDescent="0.25">
      <c r="A91" s="12" t="s">
        <v>105</v>
      </c>
      <c r="B91" s="11" t="s">
        <v>19</v>
      </c>
      <c r="C91" s="11">
        <v>0</v>
      </c>
      <c r="D91" s="11">
        <v>3</v>
      </c>
      <c r="E91" s="11">
        <v>15</v>
      </c>
      <c r="F91" s="11">
        <v>38</v>
      </c>
      <c r="G91" s="11">
        <v>54</v>
      </c>
      <c r="H91" s="11">
        <v>58</v>
      </c>
      <c r="I91" s="11">
        <v>59</v>
      </c>
      <c r="J91" s="11">
        <v>61</v>
      </c>
      <c r="K91" s="11">
        <v>61</v>
      </c>
      <c r="L91" s="11">
        <v>61</v>
      </c>
      <c r="M91" s="22">
        <v>156078</v>
      </c>
      <c r="N91" s="33">
        <f t="shared" si="24"/>
        <v>0</v>
      </c>
      <c r="O91" s="33">
        <f t="shared" si="34"/>
        <v>1.9221158651443508</v>
      </c>
      <c r="P91" s="33">
        <f t="shared" si="35"/>
        <v>9.6105793257217549</v>
      </c>
      <c r="Q91" s="33">
        <f t="shared" si="36"/>
        <v>24.346800958495113</v>
      </c>
      <c r="R91" s="33">
        <f t="shared" si="37"/>
        <v>34.598085572598315</v>
      </c>
      <c r="S91" s="33">
        <f t="shared" si="38"/>
        <v>37.160906726124118</v>
      </c>
      <c r="T91" s="33">
        <f t="shared" si="39"/>
        <v>37.801612014505572</v>
      </c>
      <c r="U91" s="33">
        <f t="shared" si="40"/>
        <v>39.083022591268467</v>
      </c>
      <c r="V91" s="33">
        <f t="shared" si="41"/>
        <v>39.083022591268467</v>
      </c>
      <c r="W91" s="37">
        <f t="shared" si="42"/>
        <v>39.083022591268467</v>
      </c>
      <c r="X91" s="39">
        <f t="shared" si="25"/>
        <v>0.13729399036745363</v>
      </c>
      <c r="Y91" s="39">
        <f t="shared" si="26"/>
        <v>0.54917596146981462</v>
      </c>
      <c r="Z91" s="39">
        <f t="shared" si="27"/>
        <v>1.0525872594838113</v>
      </c>
      <c r="AA91" s="39">
        <f t="shared" si="28"/>
        <v>0.73223461529308587</v>
      </c>
      <c r="AB91" s="39">
        <f t="shared" si="29"/>
        <v>0.18305865382327166</v>
      </c>
      <c r="AC91" s="39">
        <f t="shared" si="30"/>
        <v>4.5764663455818165E-2</v>
      </c>
      <c r="AD91" s="39">
        <f t="shared" si="31"/>
        <v>9.1529326911635317E-2</v>
      </c>
      <c r="AE91" s="39">
        <f t="shared" si="32"/>
        <v>0</v>
      </c>
      <c r="AF91" s="39">
        <f t="shared" si="33"/>
        <v>0</v>
      </c>
    </row>
    <row r="92" spans="1:32" x14ac:dyDescent="0.25">
      <c r="A92" s="12" t="s">
        <v>106</v>
      </c>
      <c r="B92" s="11" t="s">
        <v>19</v>
      </c>
      <c r="C92" s="11">
        <v>0</v>
      </c>
      <c r="D92" s="11">
        <v>74</v>
      </c>
      <c r="E92" s="11">
        <v>497</v>
      </c>
      <c r="F92" s="11">
        <v>763</v>
      </c>
      <c r="G92" s="11">
        <v>833</v>
      </c>
      <c r="H92" s="11">
        <v>866</v>
      </c>
      <c r="I92" s="11">
        <v>870</v>
      </c>
      <c r="J92" s="11">
        <v>873</v>
      </c>
      <c r="K92" s="11">
        <v>879</v>
      </c>
      <c r="L92" s="11">
        <v>898</v>
      </c>
      <c r="M92" s="22">
        <v>489634</v>
      </c>
      <c r="N92" s="33">
        <f t="shared" si="24"/>
        <v>0</v>
      </c>
      <c r="O92" s="33">
        <f t="shared" si="34"/>
        <v>15.113329548193139</v>
      </c>
      <c r="P92" s="33">
        <f t="shared" si="35"/>
        <v>101.50438899259447</v>
      </c>
      <c r="Q92" s="33">
        <f t="shared" si="36"/>
        <v>155.8306816928563</v>
      </c>
      <c r="R92" s="33">
        <f t="shared" si="37"/>
        <v>170.12707450871466</v>
      </c>
      <c r="S92" s="33">
        <f t="shared" si="38"/>
        <v>176.86680255047648</v>
      </c>
      <c r="T92" s="33">
        <f t="shared" si="39"/>
        <v>177.68373928281125</v>
      </c>
      <c r="U92" s="33">
        <f t="shared" si="40"/>
        <v>178.2964418320623</v>
      </c>
      <c r="V92" s="33">
        <f t="shared" si="41"/>
        <v>179.52184693056446</v>
      </c>
      <c r="W92" s="37">
        <f t="shared" si="42"/>
        <v>183.40229640915459</v>
      </c>
      <c r="X92" s="39">
        <f t="shared" si="25"/>
        <v>1.0795235391566529</v>
      </c>
      <c r="Y92" s="39">
        <f t="shared" si="26"/>
        <v>6.170789960314381</v>
      </c>
      <c r="Z92" s="39">
        <f t="shared" si="27"/>
        <v>3.8804494785901307</v>
      </c>
      <c r="AA92" s="39">
        <f t="shared" si="28"/>
        <v>1.0211709154184538</v>
      </c>
      <c r="AB92" s="39">
        <f t="shared" si="29"/>
        <v>0.48140914584013011</v>
      </c>
      <c r="AC92" s="39">
        <f t="shared" si="30"/>
        <v>5.8352623738197655E-2</v>
      </c>
      <c r="AD92" s="39">
        <f t="shared" si="31"/>
        <v>4.376446780364672E-2</v>
      </c>
      <c r="AE92" s="39">
        <f t="shared" si="32"/>
        <v>8.7528935607297492E-2</v>
      </c>
      <c r="AF92" s="39">
        <f t="shared" si="33"/>
        <v>0.17638406720864194</v>
      </c>
    </row>
    <row r="93" spans="1:32" x14ac:dyDescent="0.25">
      <c r="A93" s="12" t="s">
        <v>107</v>
      </c>
      <c r="B93" s="11" t="s">
        <v>19</v>
      </c>
      <c r="C93" s="11">
        <v>0</v>
      </c>
      <c r="D93" s="11">
        <v>5</v>
      </c>
      <c r="E93" s="11">
        <v>58</v>
      </c>
      <c r="F93" s="11">
        <v>86</v>
      </c>
      <c r="G93" s="11">
        <v>93</v>
      </c>
      <c r="H93" s="11">
        <v>97</v>
      </c>
      <c r="I93" s="11">
        <v>97</v>
      </c>
      <c r="J93" s="11">
        <v>99</v>
      </c>
      <c r="K93" s="11">
        <v>102</v>
      </c>
      <c r="L93" s="11">
        <v>159</v>
      </c>
      <c r="M93" s="22">
        <v>347005</v>
      </c>
      <c r="N93" s="33">
        <f t="shared" si="24"/>
        <v>0</v>
      </c>
      <c r="O93" s="33">
        <f t="shared" si="34"/>
        <v>1.440901427933315</v>
      </c>
      <c r="P93" s="33">
        <f t="shared" si="35"/>
        <v>16.714456564026452</v>
      </c>
      <c r="Q93" s="33">
        <f t="shared" si="36"/>
        <v>24.783504560453022</v>
      </c>
      <c r="R93" s="33">
        <f t="shared" si="37"/>
        <v>26.800766559559662</v>
      </c>
      <c r="S93" s="33">
        <f t="shared" si="38"/>
        <v>27.953487701906312</v>
      </c>
      <c r="T93" s="33">
        <f t="shared" si="39"/>
        <v>27.953487701906312</v>
      </c>
      <c r="U93" s="33">
        <f t="shared" si="40"/>
        <v>28.529848273079637</v>
      </c>
      <c r="V93" s="33">
        <f t="shared" si="41"/>
        <v>29.394389129839627</v>
      </c>
      <c r="W93" s="37">
        <f t="shared" si="42"/>
        <v>45.820665408279417</v>
      </c>
      <c r="X93" s="39">
        <f t="shared" si="25"/>
        <v>0.10292153056666535</v>
      </c>
      <c r="Y93" s="39">
        <f t="shared" si="26"/>
        <v>1.0909682240066527</v>
      </c>
      <c r="Z93" s="39">
        <f t="shared" si="27"/>
        <v>0.5763605711733264</v>
      </c>
      <c r="AA93" s="39">
        <f t="shared" si="28"/>
        <v>0.14409014279333146</v>
      </c>
      <c r="AB93" s="39">
        <f t="shared" si="29"/>
        <v>8.2337224453332122E-2</v>
      </c>
      <c r="AC93" s="39">
        <f t="shared" si="30"/>
        <v>0</v>
      </c>
      <c r="AD93" s="39">
        <f t="shared" si="31"/>
        <v>4.1168612226666061E-2</v>
      </c>
      <c r="AE93" s="39">
        <f t="shared" si="32"/>
        <v>6.1752918339999345E-2</v>
      </c>
      <c r="AF93" s="39">
        <f t="shared" si="33"/>
        <v>0.74664892174726316</v>
      </c>
    </row>
    <row r="94" spans="1:32" s="55" customFormat="1" ht="30" x14ac:dyDescent="0.25">
      <c r="A94" s="56" t="s">
        <v>108</v>
      </c>
      <c r="B94" s="57" t="s">
        <v>50</v>
      </c>
      <c r="C94" s="57">
        <v>18</v>
      </c>
      <c r="D94" s="57">
        <v>282</v>
      </c>
      <c r="E94" s="58">
        <v>1718</v>
      </c>
      <c r="F94" s="58">
        <v>2535</v>
      </c>
      <c r="G94" s="58">
        <v>3140</v>
      </c>
      <c r="H94" s="58">
        <v>3354</v>
      </c>
      <c r="I94" s="58">
        <v>3435</v>
      </c>
      <c r="J94" s="58">
        <v>3074</v>
      </c>
      <c r="K94" s="58">
        <v>3153</v>
      </c>
      <c r="L94" s="58">
        <v>3645</v>
      </c>
      <c r="M94" s="59">
        <v>4968410</v>
      </c>
      <c r="N94" s="60">
        <f t="shared" si="24"/>
        <v>0.36228894153260299</v>
      </c>
      <c r="O94" s="60">
        <f t="shared" si="34"/>
        <v>5.6758600840107798</v>
      </c>
      <c r="P94" s="60">
        <f t="shared" si="35"/>
        <v>34.578466752945104</v>
      </c>
      <c r="Q94" s="60">
        <f t="shared" si="36"/>
        <v>51.022359265841594</v>
      </c>
      <c r="R94" s="60">
        <f t="shared" si="37"/>
        <v>63.199293134020735</v>
      </c>
      <c r="S94" s="60">
        <f t="shared" si="38"/>
        <v>67.506506105575028</v>
      </c>
      <c r="T94" s="60">
        <f t="shared" si="39"/>
        <v>69.136806342471729</v>
      </c>
      <c r="U94" s="60">
        <f t="shared" si="40"/>
        <v>61.870900348401193</v>
      </c>
      <c r="V94" s="60">
        <f t="shared" si="41"/>
        <v>63.460946258460957</v>
      </c>
      <c r="W94" s="61">
        <f t="shared" si="42"/>
        <v>73.363510660352105</v>
      </c>
      <c r="X94" s="62">
        <f t="shared" si="25"/>
        <v>0.3795407958912983</v>
      </c>
      <c r="Y94" s="62">
        <f t="shared" si="26"/>
        <v>2.0644719049238804</v>
      </c>
      <c r="Z94" s="62">
        <f t="shared" si="27"/>
        <v>1.1745637509211779</v>
      </c>
      <c r="AA94" s="62">
        <f t="shared" si="28"/>
        <v>0.86978099058422431</v>
      </c>
      <c r="AB94" s="62">
        <f t="shared" si="29"/>
        <v>0.30765806939673518</v>
      </c>
      <c r="AC94" s="62">
        <f t="shared" si="30"/>
        <v>0.11645001692119296</v>
      </c>
      <c r="AD94" s="62">
        <f t="shared" si="31"/>
        <v>-0.51899328529075262</v>
      </c>
      <c r="AE94" s="62">
        <f t="shared" si="32"/>
        <v>0.11357470786141174</v>
      </c>
      <c r="AF94" s="62">
        <f t="shared" si="33"/>
        <v>0.45011656372232489</v>
      </c>
    </row>
    <row r="95" spans="1:32" x14ac:dyDescent="0.25">
      <c r="A95" s="12" t="s">
        <v>109</v>
      </c>
      <c r="B95" s="11" t="s">
        <v>19</v>
      </c>
      <c r="C95" s="11">
        <v>0</v>
      </c>
      <c r="D95" s="11">
        <v>24</v>
      </c>
      <c r="E95" s="11">
        <v>96</v>
      </c>
      <c r="F95" s="11">
        <v>131</v>
      </c>
      <c r="G95" s="11">
        <v>135</v>
      </c>
      <c r="H95" s="11">
        <v>141</v>
      </c>
      <c r="I95" s="11">
        <v>141</v>
      </c>
      <c r="J95" s="11">
        <v>135</v>
      </c>
      <c r="K95" s="11">
        <v>138</v>
      </c>
      <c r="L95" s="11">
        <v>171</v>
      </c>
      <c r="M95" s="22">
        <v>429611</v>
      </c>
      <c r="N95" s="33">
        <f t="shared" si="24"/>
        <v>0</v>
      </c>
      <c r="O95" s="33">
        <f t="shared" si="34"/>
        <v>5.5864491365444557</v>
      </c>
      <c r="P95" s="33">
        <f t="shared" si="35"/>
        <v>22.345796546177823</v>
      </c>
      <c r="Q95" s="33">
        <f t="shared" si="36"/>
        <v>30.492701536971818</v>
      </c>
      <c r="R95" s="33">
        <f t="shared" si="37"/>
        <v>31.42377639306256</v>
      </c>
      <c r="S95" s="33">
        <f t="shared" si="38"/>
        <v>32.820388677198672</v>
      </c>
      <c r="T95" s="33">
        <f t="shared" si="39"/>
        <v>32.820388677198672</v>
      </c>
      <c r="U95" s="33">
        <f t="shared" si="40"/>
        <v>31.42377639306256</v>
      </c>
      <c r="V95" s="33">
        <f t="shared" si="41"/>
        <v>32.122082535130616</v>
      </c>
      <c r="W95" s="37">
        <f t="shared" si="42"/>
        <v>39.803450097879242</v>
      </c>
      <c r="X95" s="39">
        <f t="shared" si="25"/>
        <v>0.39903208118174682</v>
      </c>
      <c r="Y95" s="39">
        <f t="shared" si="26"/>
        <v>1.1970962435452406</v>
      </c>
      <c r="Z95" s="39">
        <f t="shared" si="27"/>
        <v>0.58192178505671399</v>
      </c>
      <c r="AA95" s="39">
        <f t="shared" si="28"/>
        <v>6.6505346863624429E-2</v>
      </c>
      <c r="AB95" s="39">
        <f t="shared" si="29"/>
        <v>9.9758020295436525E-2</v>
      </c>
      <c r="AC95" s="39">
        <f t="shared" si="30"/>
        <v>0</v>
      </c>
      <c r="AD95" s="39">
        <f t="shared" si="31"/>
        <v>-9.9758020295436525E-2</v>
      </c>
      <c r="AE95" s="39">
        <f t="shared" si="32"/>
        <v>4.9879010147718263E-2</v>
      </c>
      <c r="AF95" s="39">
        <f t="shared" si="33"/>
        <v>0.34915307103402848</v>
      </c>
    </row>
    <row r="96" spans="1:32" x14ac:dyDescent="0.25">
      <c r="A96" s="12" t="s">
        <v>110</v>
      </c>
      <c r="B96" s="11" t="s">
        <v>19</v>
      </c>
      <c r="C96" s="11">
        <v>0</v>
      </c>
      <c r="D96" s="11">
        <v>6</v>
      </c>
      <c r="E96" s="11">
        <v>76</v>
      </c>
      <c r="F96" s="11">
        <v>137</v>
      </c>
      <c r="G96" s="11">
        <v>159</v>
      </c>
      <c r="H96" s="11">
        <v>164</v>
      </c>
      <c r="I96" s="11">
        <v>173</v>
      </c>
      <c r="J96" s="11">
        <v>186</v>
      </c>
      <c r="K96" s="11">
        <v>186</v>
      </c>
      <c r="L96" s="11">
        <v>201</v>
      </c>
      <c r="M96" s="22">
        <v>260779</v>
      </c>
      <c r="N96" s="33">
        <f t="shared" si="24"/>
        <v>0</v>
      </c>
      <c r="O96" s="33">
        <f t="shared" si="34"/>
        <v>2.3007987606364009</v>
      </c>
      <c r="P96" s="33">
        <f t="shared" si="35"/>
        <v>29.143450968061078</v>
      </c>
      <c r="Q96" s="33">
        <f t="shared" si="36"/>
        <v>52.53490503453115</v>
      </c>
      <c r="R96" s="33">
        <f t="shared" si="37"/>
        <v>60.971167156864624</v>
      </c>
      <c r="S96" s="33">
        <f t="shared" si="38"/>
        <v>62.888499457394957</v>
      </c>
      <c r="T96" s="33">
        <f t="shared" si="39"/>
        <v>66.339697598349559</v>
      </c>
      <c r="U96" s="33">
        <f t="shared" si="40"/>
        <v>71.324761579728431</v>
      </c>
      <c r="V96" s="33">
        <f t="shared" si="41"/>
        <v>71.324761579728431</v>
      </c>
      <c r="W96" s="37">
        <f t="shared" si="42"/>
        <v>77.07675848131943</v>
      </c>
      <c r="X96" s="39">
        <f t="shared" si="25"/>
        <v>0.16434276861688576</v>
      </c>
      <c r="Y96" s="39">
        <f t="shared" si="26"/>
        <v>1.9173323005303342</v>
      </c>
      <c r="Z96" s="39">
        <f t="shared" si="27"/>
        <v>1.670818147605005</v>
      </c>
      <c r="AA96" s="39">
        <f t="shared" si="28"/>
        <v>0.6025901515952482</v>
      </c>
      <c r="AB96" s="39">
        <f t="shared" si="29"/>
        <v>0.13695230718073809</v>
      </c>
      <c r="AC96" s="39">
        <f t="shared" si="30"/>
        <v>0.24651415292532874</v>
      </c>
      <c r="AD96" s="39">
        <f t="shared" si="31"/>
        <v>0.3560759986699194</v>
      </c>
      <c r="AE96" s="39">
        <f t="shared" si="32"/>
        <v>0</v>
      </c>
      <c r="AF96" s="39">
        <f t="shared" si="33"/>
        <v>0.2614544046177727</v>
      </c>
    </row>
    <row r="97" spans="1:32" x14ac:dyDescent="0.25">
      <c r="A97" s="12" t="s">
        <v>111</v>
      </c>
      <c r="B97" s="11" t="s">
        <v>19</v>
      </c>
      <c r="C97" s="11">
        <v>1</v>
      </c>
      <c r="D97" s="11">
        <v>131</v>
      </c>
      <c r="E97" s="11">
        <v>510</v>
      </c>
      <c r="F97" s="11">
        <v>725</v>
      </c>
      <c r="G97" s="11">
        <v>971</v>
      </c>
      <c r="H97" s="13">
        <v>1047</v>
      </c>
      <c r="I97" s="13">
        <v>1072</v>
      </c>
      <c r="J97" s="11">
        <v>777</v>
      </c>
      <c r="K97" s="11">
        <v>799</v>
      </c>
      <c r="L97" s="11">
        <v>931</v>
      </c>
      <c r="M97" s="22">
        <v>1104974</v>
      </c>
      <c r="N97" s="33">
        <f t="shared" si="24"/>
        <v>9.0499866965195561E-2</v>
      </c>
      <c r="O97" s="33">
        <f t="shared" si="34"/>
        <v>11.855482572440618</v>
      </c>
      <c r="P97" s="33">
        <f t="shared" si="35"/>
        <v>46.154932152249735</v>
      </c>
      <c r="Q97" s="33">
        <f t="shared" si="36"/>
        <v>65.612403549766782</v>
      </c>
      <c r="R97" s="33">
        <f t="shared" si="37"/>
        <v>87.875370823204889</v>
      </c>
      <c r="S97" s="33">
        <f t="shared" si="38"/>
        <v>94.753360712559754</v>
      </c>
      <c r="T97" s="33">
        <f t="shared" si="39"/>
        <v>97.015857386689646</v>
      </c>
      <c r="U97" s="33">
        <f t="shared" si="40"/>
        <v>70.318396631956958</v>
      </c>
      <c r="V97" s="33">
        <f t="shared" si="41"/>
        <v>72.309393705191255</v>
      </c>
      <c r="W97" s="37">
        <f t="shared" si="42"/>
        <v>84.255376144597065</v>
      </c>
      <c r="X97" s="39">
        <f t="shared" si="25"/>
        <v>0.84035590753395872</v>
      </c>
      <c r="Y97" s="39">
        <f t="shared" si="26"/>
        <v>2.4499606842720802</v>
      </c>
      <c r="Z97" s="39">
        <f t="shared" si="27"/>
        <v>1.3898193855369319</v>
      </c>
      <c r="AA97" s="39">
        <f t="shared" si="28"/>
        <v>1.5902119481027219</v>
      </c>
      <c r="AB97" s="39">
        <f t="shared" si="29"/>
        <v>0.49128499209677606</v>
      </c>
      <c r="AC97" s="39">
        <f t="shared" si="30"/>
        <v>0.16160690529499228</v>
      </c>
      <c r="AD97" s="39">
        <f t="shared" si="31"/>
        <v>-1.9069614824809062</v>
      </c>
      <c r="AE97" s="39">
        <f t="shared" si="32"/>
        <v>0.14221407665959265</v>
      </c>
      <c r="AF97" s="39">
        <f t="shared" si="33"/>
        <v>0.54299920179117322</v>
      </c>
    </row>
    <row r="98" spans="1:32" x14ac:dyDescent="0.25">
      <c r="A98" s="12" t="s">
        <v>112</v>
      </c>
      <c r="B98" s="11" t="s">
        <v>19</v>
      </c>
      <c r="C98" s="11">
        <v>0</v>
      </c>
      <c r="D98" s="11">
        <v>8</v>
      </c>
      <c r="E98" s="11">
        <v>224</v>
      </c>
      <c r="F98" s="11">
        <v>340</v>
      </c>
      <c r="G98" s="11">
        <v>410</v>
      </c>
      <c r="H98" s="11">
        <v>421</v>
      </c>
      <c r="I98" s="11">
        <v>422</v>
      </c>
      <c r="J98" s="11">
        <v>438</v>
      </c>
      <c r="K98" s="11">
        <v>439</v>
      </c>
      <c r="L98" s="11">
        <v>456</v>
      </c>
      <c r="M98" s="22">
        <v>162368</v>
      </c>
      <c r="N98" s="33">
        <f t="shared" si="24"/>
        <v>0</v>
      </c>
      <c r="O98" s="33">
        <f t="shared" si="34"/>
        <v>4.9270792274339765</v>
      </c>
      <c r="P98" s="33">
        <f t="shared" si="35"/>
        <v>137.95821836815136</v>
      </c>
      <c r="Q98" s="33">
        <f t="shared" si="36"/>
        <v>209.40086716594405</v>
      </c>
      <c r="R98" s="33">
        <f t="shared" si="37"/>
        <v>252.51281040599133</v>
      </c>
      <c r="S98" s="33">
        <f t="shared" si="38"/>
        <v>259.28754434371302</v>
      </c>
      <c r="T98" s="33">
        <f t="shared" si="39"/>
        <v>259.9034292471423</v>
      </c>
      <c r="U98" s="33">
        <f t="shared" si="40"/>
        <v>269.75758770201026</v>
      </c>
      <c r="V98" s="33">
        <f t="shared" si="41"/>
        <v>270.37347260543953</v>
      </c>
      <c r="W98" s="37">
        <f t="shared" si="42"/>
        <v>280.84351596373671</v>
      </c>
      <c r="X98" s="39">
        <f t="shared" si="25"/>
        <v>0.35193423053099832</v>
      </c>
      <c r="Y98" s="39">
        <f t="shared" si="26"/>
        <v>9.5022242243369561</v>
      </c>
      <c r="Z98" s="39">
        <f t="shared" si="27"/>
        <v>5.1030463426994777</v>
      </c>
      <c r="AA98" s="39">
        <f t="shared" si="28"/>
        <v>3.0794245171462342</v>
      </c>
      <c r="AB98" s="39">
        <f t="shared" si="29"/>
        <v>0.48390956698012083</v>
      </c>
      <c r="AC98" s="39">
        <f t="shared" si="30"/>
        <v>4.3991778816376836E-2</v>
      </c>
      <c r="AD98" s="39">
        <f t="shared" si="31"/>
        <v>0.70386846106199685</v>
      </c>
      <c r="AE98" s="39">
        <f t="shared" si="32"/>
        <v>4.3991778816376836E-2</v>
      </c>
      <c r="AF98" s="39">
        <f t="shared" si="33"/>
        <v>0.47591106174078068</v>
      </c>
    </row>
    <row r="99" spans="1:32" ht="30" x14ac:dyDescent="0.25">
      <c r="A99" s="12" t="s">
        <v>113</v>
      </c>
      <c r="B99" s="11" t="s">
        <v>31</v>
      </c>
      <c r="C99" s="11">
        <v>0</v>
      </c>
      <c r="D99" s="11">
        <v>16</v>
      </c>
      <c r="E99" s="11">
        <v>319</v>
      </c>
      <c r="F99" s="11">
        <v>449</v>
      </c>
      <c r="G99" s="11">
        <v>533</v>
      </c>
      <c r="H99" s="11">
        <v>558</v>
      </c>
      <c r="I99" s="11">
        <v>564</v>
      </c>
      <c r="J99" s="11">
        <v>472</v>
      </c>
      <c r="K99" s="11">
        <v>475</v>
      </c>
      <c r="L99" s="11">
        <v>516</v>
      </c>
      <c r="M99" s="22">
        <v>620721</v>
      </c>
      <c r="N99" s="33">
        <f t="shared" si="24"/>
        <v>0</v>
      </c>
      <c r="O99" s="33">
        <f t="shared" si="34"/>
        <v>2.5776476065736458</v>
      </c>
      <c r="P99" s="33">
        <f t="shared" si="35"/>
        <v>51.391849156062058</v>
      </c>
      <c r="Q99" s="33">
        <f t="shared" si="36"/>
        <v>72.335235959472939</v>
      </c>
      <c r="R99" s="33">
        <f t="shared" si="37"/>
        <v>85.867885893984578</v>
      </c>
      <c r="S99" s="33">
        <f t="shared" si="38"/>
        <v>89.8954602792559</v>
      </c>
      <c r="T99" s="33">
        <f t="shared" si="39"/>
        <v>90.862078131721006</v>
      </c>
      <c r="U99" s="33">
        <f t="shared" si="40"/>
        <v>76.04060439392255</v>
      </c>
      <c r="V99" s="33">
        <f t="shared" si="41"/>
        <v>76.523913320155103</v>
      </c>
      <c r="W99" s="37">
        <f t="shared" si="42"/>
        <v>83.129135312000074</v>
      </c>
      <c r="X99" s="39">
        <f t="shared" si="25"/>
        <v>0.18411768618383184</v>
      </c>
      <c r="Y99" s="39">
        <f t="shared" si="26"/>
        <v>3.4867286821063148</v>
      </c>
      <c r="Z99" s="39">
        <f t="shared" si="27"/>
        <v>1.4959562002436344</v>
      </c>
      <c r="AA99" s="39">
        <f t="shared" si="28"/>
        <v>0.96661785246511711</v>
      </c>
      <c r="AB99" s="39">
        <f t="shared" si="29"/>
        <v>0.28768388466223727</v>
      </c>
      <c r="AC99" s="39">
        <f t="shared" si="30"/>
        <v>6.9044132318936136E-2</v>
      </c>
      <c r="AD99" s="39">
        <f t="shared" si="31"/>
        <v>-1.0586766955570326</v>
      </c>
      <c r="AE99" s="39">
        <f t="shared" si="32"/>
        <v>3.4522066159468068E-2</v>
      </c>
      <c r="AF99" s="39">
        <f t="shared" si="33"/>
        <v>0.30023736326568051</v>
      </c>
    </row>
    <row r="100" spans="1:32" ht="30" x14ac:dyDescent="0.25">
      <c r="A100" s="12" t="s">
        <v>114</v>
      </c>
      <c r="B100" s="11" t="s">
        <v>31</v>
      </c>
      <c r="C100" s="11">
        <v>3</v>
      </c>
      <c r="D100" s="11">
        <v>47</v>
      </c>
      <c r="E100" s="11">
        <v>276</v>
      </c>
      <c r="F100" s="11">
        <v>393</v>
      </c>
      <c r="G100" s="11">
        <v>480</v>
      </c>
      <c r="H100" s="11">
        <v>549</v>
      </c>
      <c r="I100" s="11">
        <v>576</v>
      </c>
      <c r="J100" s="11">
        <v>498</v>
      </c>
      <c r="K100" s="11">
        <v>508</v>
      </c>
      <c r="L100" s="11">
        <v>561</v>
      </c>
      <c r="M100" s="22">
        <v>1243328</v>
      </c>
      <c r="N100" s="33">
        <f t="shared" si="24"/>
        <v>0.24128789828589076</v>
      </c>
      <c r="O100" s="33">
        <f t="shared" si="34"/>
        <v>3.7801770731456221</v>
      </c>
      <c r="P100" s="33">
        <f t="shared" si="35"/>
        <v>22.198486642301951</v>
      </c>
      <c r="Q100" s="33">
        <f t="shared" si="36"/>
        <v>31.60871467545169</v>
      </c>
      <c r="R100" s="33">
        <f t="shared" si="37"/>
        <v>38.606063725742523</v>
      </c>
      <c r="S100" s="33">
        <f t="shared" si="38"/>
        <v>44.155685386318012</v>
      </c>
      <c r="T100" s="33">
        <f t="shared" si="39"/>
        <v>46.327276470891029</v>
      </c>
      <c r="U100" s="33">
        <f t="shared" si="40"/>
        <v>40.053791115457869</v>
      </c>
      <c r="V100" s="33">
        <f t="shared" si="41"/>
        <v>40.858084109744169</v>
      </c>
      <c r="W100" s="37">
        <f t="shared" si="42"/>
        <v>45.120836979461572</v>
      </c>
      <c r="X100" s="39">
        <f t="shared" si="25"/>
        <v>0.25277779820426655</v>
      </c>
      <c r="Y100" s="39">
        <f t="shared" si="26"/>
        <v>1.3155935406540233</v>
      </c>
      <c r="Z100" s="39">
        <f t="shared" si="27"/>
        <v>0.67215914522498132</v>
      </c>
      <c r="AA100" s="39">
        <f t="shared" si="28"/>
        <v>0.4998106464493452</v>
      </c>
      <c r="AB100" s="39">
        <f t="shared" si="29"/>
        <v>0.39640154718396353</v>
      </c>
      <c r="AC100" s="39">
        <f t="shared" si="30"/>
        <v>0.15511364889807261</v>
      </c>
      <c r="AD100" s="39">
        <f t="shared" si="31"/>
        <v>-0.44810609681665425</v>
      </c>
      <c r="AE100" s="39">
        <f t="shared" si="32"/>
        <v>5.7449499591878554E-2</v>
      </c>
      <c r="AF100" s="39">
        <f t="shared" si="33"/>
        <v>0.19376149407806376</v>
      </c>
    </row>
    <row r="101" spans="1:32" x14ac:dyDescent="0.25">
      <c r="A101" s="12" t="s">
        <v>115</v>
      </c>
      <c r="B101" s="11" t="s">
        <v>19</v>
      </c>
      <c r="C101" s="11">
        <v>0</v>
      </c>
      <c r="D101" s="11">
        <v>6</v>
      </c>
      <c r="E101" s="11">
        <v>44</v>
      </c>
      <c r="F101" s="11">
        <v>68</v>
      </c>
      <c r="G101" s="11">
        <v>89</v>
      </c>
      <c r="H101" s="11">
        <v>94</v>
      </c>
      <c r="I101" s="11">
        <v>97</v>
      </c>
      <c r="J101" s="11">
        <v>87</v>
      </c>
      <c r="K101" s="11">
        <v>115</v>
      </c>
      <c r="L101" s="11">
        <v>267</v>
      </c>
      <c r="M101" s="22">
        <v>321215</v>
      </c>
      <c r="N101" s="33">
        <f t="shared" si="24"/>
        <v>0</v>
      </c>
      <c r="O101" s="33">
        <f t="shared" si="34"/>
        <v>1.8679077876188848</v>
      </c>
      <c r="P101" s="33">
        <f t="shared" si="35"/>
        <v>13.697990442538487</v>
      </c>
      <c r="Q101" s="33">
        <f t="shared" si="36"/>
        <v>21.169621593014025</v>
      </c>
      <c r="R101" s="33">
        <f t="shared" si="37"/>
        <v>27.707298849680118</v>
      </c>
      <c r="S101" s="33">
        <f t="shared" si="38"/>
        <v>29.26388867269586</v>
      </c>
      <c r="T101" s="33">
        <f t="shared" si="39"/>
        <v>30.197842566505301</v>
      </c>
      <c r="U101" s="33">
        <f t="shared" si="40"/>
        <v>27.084662920473829</v>
      </c>
      <c r="V101" s="33">
        <f t="shared" si="41"/>
        <v>35.801565929361956</v>
      </c>
      <c r="W101" s="37">
        <f t="shared" si="42"/>
        <v>83.121896549040372</v>
      </c>
      <c r="X101" s="39">
        <f t="shared" si="25"/>
        <v>0.13342198482992035</v>
      </c>
      <c r="Y101" s="39">
        <f t="shared" si="26"/>
        <v>0.8450059039228287</v>
      </c>
      <c r="Z101" s="39">
        <f t="shared" si="27"/>
        <v>0.53368793931968128</v>
      </c>
      <c r="AA101" s="39">
        <f t="shared" si="28"/>
        <v>0.46697694690472097</v>
      </c>
      <c r="AB101" s="39">
        <f t="shared" si="29"/>
        <v>0.11118498735826725</v>
      </c>
      <c r="AC101" s="39">
        <f t="shared" si="30"/>
        <v>6.6710992414960105E-2</v>
      </c>
      <c r="AD101" s="39">
        <f t="shared" si="31"/>
        <v>-0.22236997471653375</v>
      </c>
      <c r="AE101" s="39">
        <f t="shared" si="32"/>
        <v>0.62263592920629485</v>
      </c>
      <c r="AF101" s="39">
        <f t="shared" si="33"/>
        <v>2.1509241190762918</v>
      </c>
    </row>
    <row r="102" spans="1:32" x14ac:dyDescent="0.25">
      <c r="A102" s="12" t="s">
        <v>116</v>
      </c>
      <c r="B102" s="11" t="s">
        <v>19</v>
      </c>
      <c r="C102" s="11">
        <v>0</v>
      </c>
      <c r="D102" s="11">
        <v>28</v>
      </c>
      <c r="E102" s="11">
        <v>98</v>
      </c>
      <c r="F102" s="11">
        <v>158</v>
      </c>
      <c r="G102" s="11">
        <v>224</v>
      </c>
      <c r="H102" s="11">
        <v>241</v>
      </c>
      <c r="I102" s="11">
        <v>251</v>
      </c>
      <c r="J102" s="11">
        <v>321</v>
      </c>
      <c r="K102" s="11">
        <v>331</v>
      </c>
      <c r="L102" s="11">
        <v>376</v>
      </c>
      <c r="M102" s="22">
        <v>397037</v>
      </c>
      <c r="N102" s="33">
        <f t="shared" si="24"/>
        <v>0</v>
      </c>
      <c r="O102" s="33">
        <f t="shared" si="34"/>
        <v>7.0522394638283084</v>
      </c>
      <c r="P102" s="33">
        <f t="shared" si="35"/>
        <v>24.682838123399076</v>
      </c>
      <c r="Q102" s="33">
        <f t="shared" si="36"/>
        <v>39.794779831602597</v>
      </c>
      <c r="R102" s="33">
        <f t="shared" si="37"/>
        <v>56.417915710626467</v>
      </c>
      <c r="S102" s="33">
        <f t="shared" si="38"/>
        <v>60.69963252795079</v>
      </c>
      <c r="T102" s="33">
        <f t="shared" si="39"/>
        <v>63.218289479318052</v>
      </c>
      <c r="U102" s="33">
        <f t="shared" si="40"/>
        <v>80.848888138888825</v>
      </c>
      <c r="V102" s="33">
        <f t="shared" si="41"/>
        <v>83.367545090256073</v>
      </c>
      <c r="W102" s="37">
        <f t="shared" si="42"/>
        <v>94.70150137140871</v>
      </c>
      <c r="X102" s="39">
        <f t="shared" si="25"/>
        <v>0.5037313902734506</v>
      </c>
      <c r="Y102" s="39">
        <f t="shared" si="26"/>
        <v>1.2593284756836263</v>
      </c>
      <c r="Z102" s="39">
        <f t="shared" si="27"/>
        <v>1.0794244077288229</v>
      </c>
      <c r="AA102" s="39">
        <f t="shared" si="28"/>
        <v>1.187366848501705</v>
      </c>
      <c r="AB102" s="39">
        <f t="shared" si="29"/>
        <v>0.30583691552316594</v>
      </c>
      <c r="AC102" s="39">
        <f t="shared" si="30"/>
        <v>0.17990406795480446</v>
      </c>
      <c r="AD102" s="39">
        <f t="shared" si="31"/>
        <v>1.2593284756836265</v>
      </c>
      <c r="AE102" s="39">
        <f t="shared" si="32"/>
        <v>0.17990406795480343</v>
      </c>
      <c r="AF102" s="39">
        <f t="shared" si="33"/>
        <v>0.51517983096148356</v>
      </c>
    </row>
    <row r="103" spans="1:32" x14ac:dyDescent="0.25">
      <c r="A103" s="12" t="s">
        <v>117</v>
      </c>
      <c r="B103" s="11" t="s">
        <v>19</v>
      </c>
      <c r="C103" s="11">
        <v>0</v>
      </c>
      <c r="D103" s="11">
        <v>16</v>
      </c>
      <c r="E103" s="11">
        <v>75</v>
      </c>
      <c r="F103" s="11">
        <v>134</v>
      </c>
      <c r="G103" s="11">
        <v>139</v>
      </c>
      <c r="H103" s="11">
        <v>139</v>
      </c>
      <c r="I103" s="11">
        <v>139</v>
      </c>
      <c r="J103" s="11">
        <v>136</v>
      </c>
      <c r="K103" s="11">
        <v>137</v>
      </c>
      <c r="L103" s="11">
        <v>141</v>
      </c>
      <c r="M103" s="22">
        <v>428377</v>
      </c>
      <c r="N103" s="33">
        <f t="shared" si="24"/>
        <v>0</v>
      </c>
      <c r="O103" s="33">
        <f t="shared" si="34"/>
        <v>3.7350277909411567</v>
      </c>
      <c r="P103" s="33">
        <f t="shared" si="35"/>
        <v>17.507942770036674</v>
      </c>
      <c r="Q103" s="33">
        <f t="shared" si="36"/>
        <v>31.280857749132188</v>
      </c>
      <c r="R103" s="33">
        <f t="shared" si="37"/>
        <v>32.448053933801305</v>
      </c>
      <c r="S103" s="33">
        <f t="shared" si="38"/>
        <v>32.448053933801305</v>
      </c>
      <c r="T103" s="33">
        <f t="shared" si="39"/>
        <v>32.448053933801305</v>
      </c>
      <c r="U103" s="33">
        <f t="shared" si="40"/>
        <v>31.747736222999837</v>
      </c>
      <c r="V103" s="33">
        <f t="shared" si="41"/>
        <v>31.981175459933656</v>
      </c>
      <c r="W103" s="37">
        <f t="shared" si="42"/>
        <v>32.91493240766895</v>
      </c>
      <c r="X103" s="39">
        <f t="shared" si="25"/>
        <v>0.26678769935293978</v>
      </c>
      <c r="Y103" s="39">
        <f t="shared" si="26"/>
        <v>0.98377964136396556</v>
      </c>
      <c r="Z103" s="39">
        <f t="shared" si="27"/>
        <v>0.98377964136396534</v>
      </c>
      <c r="AA103" s="39">
        <f t="shared" si="28"/>
        <v>8.3371156047794007E-2</v>
      </c>
      <c r="AB103" s="39">
        <f t="shared" si="29"/>
        <v>0</v>
      </c>
      <c r="AC103" s="39">
        <f t="shared" si="30"/>
        <v>0</v>
      </c>
      <c r="AD103" s="39">
        <f t="shared" si="31"/>
        <v>-5.002269362867625E-2</v>
      </c>
      <c r="AE103" s="39">
        <f t="shared" si="32"/>
        <v>1.6674231209558497E-2</v>
      </c>
      <c r="AF103" s="39">
        <f t="shared" si="33"/>
        <v>4.2443497624331528E-2</v>
      </c>
    </row>
    <row r="104" spans="1:32" s="55" customFormat="1" x14ac:dyDescent="0.25">
      <c r="A104" s="56" t="s">
        <v>118</v>
      </c>
      <c r="B104" s="57" t="s">
        <v>17</v>
      </c>
      <c r="C104" s="57">
        <v>38</v>
      </c>
      <c r="D104" s="58">
        <v>1330</v>
      </c>
      <c r="E104" s="58">
        <v>4867</v>
      </c>
      <c r="F104" s="58">
        <v>7666</v>
      </c>
      <c r="G104" s="58">
        <v>9292</v>
      </c>
      <c r="H104" s="58">
        <v>9829</v>
      </c>
      <c r="I104" s="58">
        <v>10082</v>
      </c>
      <c r="J104" s="58">
        <v>10222</v>
      </c>
      <c r="K104" s="58">
        <v>10390</v>
      </c>
      <c r="L104" s="58">
        <v>10735</v>
      </c>
      <c r="M104" s="59">
        <v>3722729</v>
      </c>
      <c r="N104" s="60">
        <f t="shared" si="24"/>
        <v>1.0207565471459243</v>
      </c>
      <c r="O104" s="60">
        <f t="shared" si="34"/>
        <v>35.726479150107352</v>
      </c>
      <c r="P104" s="60">
        <f t="shared" si="35"/>
        <v>130.73742407787404</v>
      </c>
      <c r="Q104" s="60">
        <f t="shared" si="36"/>
        <v>205.92420237949099</v>
      </c>
      <c r="R104" s="60">
        <f t="shared" si="37"/>
        <v>249.60183779157708</v>
      </c>
      <c r="S104" s="60">
        <f t="shared" si="38"/>
        <v>264.02673952361295</v>
      </c>
      <c r="T104" s="60">
        <f t="shared" si="39"/>
        <v>270.82282916645289</v>
      </c>
      <c r="U104" s="60">
        <f t="shared" si="40"/>
        <v>274.58351118225369</v>
      </c>
      <c r="V104" s="60">
        <f t="shared" si="41"/>
        <v>279.09632960121456</v>
      </c>
      <c r="W104" s="61">
        <f t="shared" si="42"/>
        <v>288.36372456872363</v>
      </c>
      <c r="X104" s="62">
        <f t="shared" si="25"/>
        <v>2.4789801859258165</v>
      </c>
      <c r="Y104" s="62">
        <f t="shared" si="26"/>
        <v>6.7864960662690494</v>
      </c>
      <c r="Z104" s="62">
        <f t="shared" si="27"/>
        <v>5.3704841644012111</v>
      </c>
      <c r="AA104" s="62">
        <f t="shared" si="28"/>
        <v>3.119831100863292</v>
      </c>
      <c r="AB104" s="62">
        <f t="shared" si="29"/>
        <v>1.0303501237168473</v>
      </c>
      <c r="AC104" s="62">
        <f t="shared" si="30"/>
        <v>0.48543497448856748</v>
      </c>
      <c r="AD104" s="62">
        <f t="shared" si="31"/>
        <v>0.26862014398577116</v>
      </c>
      <c r="AE104" s="62">
        <f t="shared" si="32"/>
        <v>0.32234417278291971</v>
      </c>
      <c r="AF104" s="62">
        <f t="shared" si="33"/>
        <v>0.42124522579586648</v>
      </c>
    </row>
    <row r="105" spans="1:32" x14ac:dyDescent="0.25">
      <c r="A105" s="12" t="s">
        <v>119</v>
      </c>
      <c r="B105" s="11" t="s">
        <v>19</v>
      </c>
      <c r="C105" s="11">
        <v>2</v>
      </c>
      <c r="D105" s="11">
        <v>142</v>
      </c>
      <c r="E105" s="11">
        <v>343</v>
      </c>
      <c r="F105" s="11">
        <v>522</v>
      </c>
      <c r="G105" s="11">
        <v>621</v>
      </c>
      <c r="H105" s="11">
        <v>667</v>
      </c>
      <c r="I105" s="11">
        <v>676</v>
      </c>
      <c r="J105" s="11">
        <v>670</v>
      </c>
      <c r="K105" s="11">
        <v>690</v>
      </c>
      <c r="L105" s="11">
        <v>733</v>
      </c>
      <c r="M105" s="22">
        <v>341766</v>
      </c>
      <c r="N105" s="33">
        <f t="shared" si="24"/>
        <v>0.58519571870812193</v>
      </c>
      <c r="O105" s="33">
        <f t="shared" si="34"/>
        <v>41.548896028276658</v>
      </c>
      <c r="P105" s="33">
        <f t="shared" si="35"/>
        <v>100.3610657584429</v>
      </c>
      <c r="Q105" s="33">
        <f t="shared" si="36"/>
        <v>152.73608258281982</v>
      </c>
      <c r="R105" s="33">
        <f t="shared" si="37"/>
        <v>181.70327065887187</v>
      </c>
      <c r="S105" s="33">
        <f t="shared" si="38"/>
        <v>195.16277218915866</v>
      </c>
      <c r="T105" s="33">
        <f t="shared" si="39"/>
        <v>197.7961529233452</v>
      </c>
      <c r="U105" s="33">
        <f t="shared" si="40"/>
        <v>196.04056576722084</v>
      </c>
      <c r="V105" s="33">
        <f t="shared" si="41"/>
        <v>201.89252295430208</v>
      </c>
      <c r="W105" s="37">
        <f t="shared" si="42"/>
        <v>214.47423090652666</v>
      </c>
      <c r="X105" s="39">
        <f t="shared" si="25"/>
        <v>2.9259785935406097</v>
      </c>
      <c r="Y105" s="39">
        <f t="shared" si="26"/>
        <v>4.2008692664404466</v>
      </c>
      <c r="Z105" s="39">
        <f t="shared" si="27"/>
        <v>3.7410726303126367</v>
      </c>
      <c r="AA105" s="39">
        <f t="shared" si="28"/>
        <v>2.0690848625751466</v>
      </c>
      <c r="AB105" s="39">
        <f t="shared" si="29"/>
        <v>0.96139296644905614</v>
      </c>
      <c r="AC105" s="39">
        <f t="shared" si="30"/>
        <v>0.18809862387046752</v>
      </c>
      <c r="AD105" s="39">
        <f t="shared" si="31"/>
        <v>-0.12539908258031168</v>
      </c>
      <c r="AE105" s="39">
        <f t="shared" si="32"/>
        <v>0.41799694193437426</v>
      </c>
      <c r="AF105" s="39">
        <f t="shared" si="33"/>
        <v>0.571895816010208</v>
      </c>
    </row>
    <row r="106" spans="1:32" ht="30" x14ac:dyDescent="0.25">
      <c r="A106" s="12" t="s">
        <v>120</v>
      </c>
      <c r="B106" s="11" t="s">
        <v>31</v>
      </c>
      <c r="C106" s="11">
        <v>12</v>
      </c>
      <c r="D106" s="11">
        <v>295</v>
      </c>
      <c r="E106" s="13">
        <v>1158</v>
      </c>
      <c r="F106" s="13">
        <v>2372</v>
      </c>
      <c r="G106" s="13">
        <v>3079</v>
      </c>
      <c r="H106" s="13">
        <v>3340</v>
      </c>
      <c r="I106" s="13">
        <v>3456</v>
      </c>
      <c r="J106" s="13">
        <v>3185</v>
      </c>
      <c r="K106" s="13">
        <v>3242</v>
      </c>
      <c r="L106" s="13">
        <v>3353</v>
      </c>
      <c r="M106" s="22">
        <v>1004298</v>
      </c>
      <c r="N106" s="33">
        <f t="shared" si="24"/>
        <v>1.1948644724972071</v>
      </c>
      <c r="O106" s="33">
        <f t="shared" si="34"/>
        <v>29.373751615556341</v>
      </c>
      <c r="P106" s="33">
        <f t="shared" si="35"/>
        <v>115.30442159598047</v>
      </c>
      <c r="Q106" s="33">
        <f t="shared" si="36"/>
        <v>236.18487739694794</v>
      </c>
      <c r="R106" s="33">
        <f t="shared" si="37"/>
        <v>306.58230923490839</v>
      </c>
      <c r="S106" s="33">
        <f t="shared" si="38"/>
        <v>332.57061151172257</v>
      </c>
      <c r="T106" s="33">
        <f t="shared" si="39"/>
        <v>344.12096807919562</v>
      </c>
      <c r="U106" s="33">
        <f t="shared" si="40"/>
        <v>317.13694540863372</v>
      </c>
      <c r="V106" s="33">
        <f t="shared" si="41"/>
        <v>322.81255165299541</v>
      </c>
      <c r="W106" s="37">
        <f t="shared" si="42"/>
        <v>333.86504802359457</v>
      </c>
      <c r="X106" s="39">
        <f t="shared" si="25"/>
        <v>2.0127776530756525</v>
      </c>
      <c r="Y106" s="39">
        <f t="shared" si="26"/>
        <v>6.1379049986017238</v>
      </c>
      <c r="Z106" s="39">
        <f t="shared" si="27"/>
        <v>8.6343182714976763</v>
      </c>
      <c r="AA106" s="39">
        <f t="shared" si="28"/>
        <v>5.028387988425747</v>
      </c>
      <c r="AB106" s="39">
        <f t="shared" si="29"/>
        <v>1.8563073054867272</v>
      </c>
      <c r="AC106" s="39">
        <f t="shared" si="30"/>
        <v>0.82502546910521757</v>
      </c>
      <c r="AD106" s="39">
        <f t="shared" si="31"/>
        <v>-1.9274301907544213</v>
      </c>
      <c r="AE106" s="39">
        <f t="shared" si="32"/>
        <v>0.40540044602583486</v>
      </c>
      <c r="AF106" s="39">
        <f t="shared" si="33"/>
        <v>0.50238619866359813</v>
      </c>
    </row>
    <row r="107" spans="1:32" x14ac:dyDescent="0.25">
      <c r="A107" s="12" t="s">
        <v>121</v>
      </c>
      <c r="B107" s="11" t="s">
        <v>19</v>
      </c>
      <c r="C107" s="11">
        <v>0</v>
      </c>
      <c r="D107" s="11">
        <v>68</v>
      </c>
      <c r="E107" s="11">
        <v>263</v>
      </c>
      <c r="F107" s="11">
        <v>368</v>
      </c>
      <c r="G107" s="11">
        <v>405</v>
      </c>
      <c r="H107" s="11">
        <v>421</v>
      </c>
      <c r="I107" s="11">
        <v>425</v>
      </c>
      <c r="J107" s="11">
        <v>394</v>
      </c>
      <c r="K107" s="11">
        <v>405</v>
      </c>
      <c r="L107" s="11">
        <v>422</v>
      </c>
      <c r="M107" s="22">
        <v>220785</v>
      </c>
      <c r="N107" s="33">
        <f t="shared" si="24"/>
        <v>0</v>
      </c>
      <c r="O107" s="33">
        <f t="shared" si="34"/>
        <v>30.799193785809724</v>
      </c>
      <c r="P107" s="33">
        <f t="shared" si="35"/>
        <v>119.12041125982292</v>
      </c>
      <c r="Q107" s="33">
        <f t="shared" si="36"/>
        <v>166.67798989967616</v>
      </c>
      <c r="R107" s="33">
        <f t="shared" si="37"/>
        <v>183.43637475371966</v>
      </c>
      <c r="S107" s="33">
        <f t="shared" si="38"/>
        <v>190.68324387979254</v>
      </c>
      <c r="T107" s="33">
        <f t="shared" si="39"/>
        <v>192.49496116131078</v>
      </c>
      <c r="U107" s="33">
        <f t="shared" si="40"/>
        <v>178.45415222954458</v>
      </c>
      <c r="V107" s="33">
        <f t="shared" si="41"/>
        <v>183.43637475371966</v>
      </c>
      <c r="W107" s="37">
        <f t="shared" si="42"/>
        <v>191.1361732001721</v>
      </c>
      <c r="X107" s="39">
        <f t="shared" si="25"/>
        <v>2.1999424132721233</v>
      </c>
      <c r="Y107" s="39">
        <f t="shared" si="26"/>
        <v>6.3086583910009422</v>
      </c>
      <c r="Z107" s="39">
        <f t="shared" si="27"/>
        <v>3.3969699028466604</v>
      </c>
      <c r="AA107" s="39">
        <f t="shared" si="28"/>
        <v>1.1970274895745356</v>
      </c>
      <c r="AB107" s="39">
        <f t="shared" si="29"/>
        <v>0.51763350900520577</v>
      </c>
      <c r="AC107" s="39">
        <f t="shared" si="30"/>
        <v>0.12940837725130297</v>
      </c>
      <c r="AD107" s="39">
        <f t="shared" si="31"/>
        <v>-1.0029149236975863</v>
      </c>
      <c r="AE107" s="39">
        <f t="shared" si="32"/>
        <v>0.35587303744107757</v>
      </c>
      <c r="AF107" s="39">
        <f t="shared" si="33"/>
        <v>0.34999083847511064</v>
      </c>
    </row>
    <row r="108" spans="1:32" x14ac:dyDescent="0.25">
      <c r="A108" s="12" t="s">
        <v>122</v>
      </c>
      <c r="B108" s="11" t="s">
        <v>19</v>
      </c>
      <c r="C108" s="11">
        <v>3</v>
      </c>
      <c r="D108" s="11">
        <v>62</v>
      </c>
      <c r="E108" s="11">
        <v>295</v>
      </c>
      <c r="F108" s="11">
        <v>415</v>
      </c>
      <c r="G108" s="11">
        <v>513</v>
      </c>
      <c r="H108" s="11">
        <v>538</v>
      </c>
      <c r="I108" s="11">
        <v>554</v>
      </c>
      <c r="J108" s="11">
        <v>476</v>
      </c>
      <c r="K108" s="11">
        <v>482</v>
      </c>
      <c r="L108" s="11">
        <v>495</v>
      </c>
      <c r="M108" s="22">
        <v>333509</v>
      </c>
      <c r="N108" s="33">
        <f t="shared" si="24"/>
        <v>0.89952594982444256</v>
      </c>
      <c r="O108" s="33">
        <f t="shared" si="34"/>
        <v>18.590202963038479</v>
      </c>
      <c r="P108" s="33">
        <f t="shared" si="35"/>
        <v>88.453385066070183</v>
      </c>
      <c r="Q108" s="33">
        <f t="shared" si="36"/>
        <v>124.43442305904789</v>
      </c>
      <c r="R108" s="33">
        <f t="shared" si="37"/>
        <v>153.81893741997968</v>
      </c>
      <c r="S108" s="33">
        <f t="shared" si="38"/>
        <v>161.31498700185003</v>
      </c>
      <c r="T108" s="33">
        <f t="shared" si="39"/>
        <v>166.11245873424707</v>
      </c>
      <c r="U108" s="33">
        <f t="shared" si="40"/>
        <v>142.72478403881155</v>
      </c>
      <c r="V108" s="33">
        <f t="shared" si="41"/>
        <v>144.52383593846042</v>
      </c>
      <c r="W108" s="37">
        <f t="shared" si="42"/>
        <v>148.421781721033</v>
      </c>
      <c r="X108" s="39">
        <f t="shared" si="25"/>
        <v>1.2636197866581453</v>
      </c>
      <c r="Y108" s="39">
        <f t="shared" si="26"/>
        <v>4.9902272930736933</v>
      </c>
      <c r="Z108" s="39">
        <f t="shared" si="27"/>
        <v>2.5700741423555504</v>
      </c>
      <c r="AA108" s="39">
        <f t="shared" si="28"/>
        <v>2.0988938829236994</v>
      </c>
      <c r="AB108" s="39">
        <f t="shared" si="29"/>
        <v>0.53543211299073945</v>
      </c>
      <c r="AC108" s="39">
        <f t="shared" si="30"/>
        <v>0.34267655231407446</v>
      </c>
      <c r="AD108" s="39">
        <f t="shared" si="31"/>
        <v>-1.6705481925311088</v>
      </c>
      <c r="AE108" s="39">
        <f t="shared" si="32"/>
        <v>0.12850370711777664</v>
      </c>
      <c r="AF108" s="39">
        <f t="shared" si="33"/>
        <v>0.17717935375329896</v>
      </c>
    </row>
    <row r="109" spans="1:32" x14ac:dyDescent="0.25">
      <c r="A109" s="12" t="s">
        <v>123</v>
      </c>
      <c r="B109" s="11" t="s">
        <v>19</v>
      </c>
      <c r="C109" s="11">
        <v>3</v>
      </c>
      <c r="D109" s="11">
        <v>205</v>
      </c>
      <c r="E109" s="11">
        <v>771</v>
      </c>
      <c r="F109" s="13">
        <v>1073</v>
      </c>
      <c r="G109" s="13">
        <v>1273</v>
      </c>
      <c r="H109" s="13">
        <v>1331</v>
      </c>
      <c r="I109" s="13">
        <v>1361</v>
      </c>
      <c r="J109" s="13">
        <v>1351</v>
      </c>
      <c r="K109" s="13">
        <v>1371</v>
      </c>
      <c r="L109" s="13">
        <v>1429</v>
      </c>
      <c r="M109" s="22">
        <v>388678</v>
      </c>
      <c r="N109" s="33">
        <f t="shared" si="24"/>
        <v>0.77184713310246533</v>
      </c>
      <c r="O109" s="33">
        <f t="shared" si="34"/>
        <v>52.742887428668467</v>
      </c>
      <c r="P109" s="33">
        <f t="shared" si="35"/>
        <v>198.36471320733355</v>
      </c>
      <c r="Q109" s="33">
        <f t="shared" si="36"/>
        <v>276.06399127298175</v>
      </c>
      <c r="R109" s="33">
        <f t="shared" si="37"/>
        <v>327.52046681314613</v>
      </c>
      <c r="S109" s="33">
        <f t="shared" si="38"/>
        <v>342.44284471979375</v>
      </c>
      <c r="T109" s="33">
        <f t="shared" si="39"/>
        <v>350.16131605081841</v>
      </c>
      <c r="U109" s="33">
        <f t="shared" si="40"/>
        <v>347.58849227381017</v>
      </c>
      <c r="V109" s="33">
        <f t="shared" si="41"/>
        <v>352.73413982782665</v>
      </c>
      <c r="W109" s="37">
        <f t="shared" si="42"/>
        <v>367.65651773447428</v>
      </c>
      <c r="X109" s="39">
        <f t="shared" si="25"/>
        <v>3.712217163969</v>
      </c>
      <c r="Y109" s="39">
        <f t="shared" si="26"/>
        <v>10.401558984190363</v>
      </c>
      <c r="Z109" s="39">
        <f t="shared" si="27"/>
        <v>5.5499484332605862</v>
      </c>
      <c r="AA109" s="39">
        <f t="shared" si="28"/>
        <v>3.6754625385831696</v>
      </c>
      <c r="AB109" s="39">
        <f t="shared" si="29"/>
        <v>1.065884136189116</v>
      </c>
      <c r="AC109" s="39">
        <f t="shared" si="30"/>
        <v>0.55131938078747567</v>
      </c>
      <c r="AD109" s="39">
        <f t="shared" si="31"/>
        <v>-0.1837731269291599</v>
      </c>
      <c r="AE109" s="39">
        <f t="shared" si="32"/>
        <v>0.36754625385831979</v>
      </c>
      <c r="AF109" s="39">
        <f t="shared" si="33"/>
        <v>0.67828990484761931</v>
      </c>
    </row>
    <row r="110" spans="1:32" x14ac:dyDescent="0.25">
      <c r="A110" s="12" t="s">
        <v>124</v>
      </c>
      <c r="B110" s="11" t="s">
        <v>19</v>
      </c>
      <c r="C110" s="11">
        <v>4</v>
      </c>
      <c r="D110" s="11">
        <v>176</v>
      </c>
      <c r="E110" s="11">
        <v>611</v>
      </c>
      <c r="F110" s="11">
        <v>881</v>
      </c>
      <c r="G110" s="11">
        <v>993</v>
      </c>
      <c r="H110" s="13">
        <v>1033</v>
      </c>
      <c r="I110" s="13">
        <v>1045</v>
      </c>
      <c r="J110" s="13">
        <v>1050</v>
      </c>
      <c r="K110" s="13">
        <v>1056</v>
      </c>
      <c r="L110" s="13">
        <v>1078</v>
      </c>
      <c r="M110" s="22">
        <v>193934</v>
      </c>
      <c r="N110" s="33">
        <f t="shared" si="24"/>
        <v>2.0625573648767106</v>
      </c>
      <c r="O110" s="33">
        <f t="shared" si="34"/>
        <v>90.752524054575261</v>
      </c>
      <c r="P110" s="33">
        <f t="shared" si="35"/>
        <v>315.05563748491755</v>
      </c>
      <c r="Q110" s="33">
        <f t="shared" si="36"/>
        <v>454.27825961409553</v>
      </c>
      <c r="R110" s="33">
        <f t="shared" si="37"/>
        <v>512.02986583064342</v>
      </c>
      <c r="S110" s="33">
        <f t="shared" si="38"/>
        <v>532.65543947941057</v>
      </c>
      <c r="T110" s="33">
        <f t="shared" si="39"/>
        <v>538.84311157404068</v>
      </c>
      <c r="U110" s="33">
        <f t="shared" si="40"/>
        <v>541.4213082801366</v>
      </c>
      <c r="V110" s="33">
        <f t="shared" si="41"/>
        <v>544.51514432745159</v>
      </c>
      <c r="W110" s="37">
        <f t="shared" si="42"/>
        <v>555.85920983427354</v>
      </c>
      <c r="X110" s="39">
        <f t="shared" si="25"/>
        <v>6.3349976206927536</v>
      </c>
      <c r="Y110" s="39">
        <f t="shared" si="26"/>
        <v>16.021650959310165</v>
      </c>
      <c r="Z110" s="39">
        <f t="shared" si="27"/>
        <v>9.9444730092269982</v>
      </c>
      <c r="AA110" s="39">
        <f t="shared" si="28"/>
        <v>4.1251147297534203</v>
      </c>
      <c r="AB110" s="39">
        <f t="shared" si="29"/>
        <v>1.4732552606262257</v>
      </c>
      <c r="AC110" s="39">
        <f t="shared" si="30"/>
        <v>0.44197657818786446</v>
      </c>
      <c r="AD110" s="39">
        <f t="shared" si="31"/>
        <v>0.18415690757828024</v>
      </c>
      <c r="AE110" s="39">
        <f t="shared" si="32"/>
        <v>0.22098828909392815</v>
      </c>
      <c r="AF110" s="39">
        <f t="shared" si="33"/>
        <v>0.51563934121917943</v>
      </c>
    </row>
    <row r="111" spans="1:32" x14ac:dyDescent="0.25">
      <c r="A111" s="12" t="s">
        <v>125</v>
      </c>
      <c r="B111" s="11" t="s">
        <v>19</v>
      </c>
      <c r="C111" s="11">
        <v>2</v>
      </c>
      <c r="D111" s="11">
        <v>124</v>
      </c>
      <c r="E111" s="11">
        <v>491</v>
      </c>
      <c r="F111" s="11">
        <v>733</v>
      </c>
      <c r="G111" s="11">
        <v>846</v>
      </c>
      <c r="H111" s="11">
        <v>875</v>
      </c>
      <c r="I111" s="11">
        <v>890</v>
      </c>
      <c r="J111" s="11">
        <v>925</v>
      </c>
      <c r="K111" s="11">
        <v>944</v>
      </c>
      <c r="L111" s="11">
        <v>972</v>
      </c>
      <c r="M111" s="22">
        <v>422310</v>
      </c>
      <c r="N111" s="33">
        <f t="shared" si="24"/>
        <v>0.47358575454050345</v>
      </c>
      <c r="O111" s="33">
        <f t="shared" si="34"/>
        <v>29.362316781511215</v>
      </c>
      <c r="P111" s="33">
        <f t="shared" si="35"/>
        <v>116.2653027396936</v>
      </c>
      <c r="Q111" s="33">
        <f t="shared" si="36"/>
        <v>173.56917903909451</v>
      </c>
      <c r="R111" s="33">
        <f t="shared" si="37"/>
        <v>200.32677417063294</v>
      </c>
      <c r="S111" s="33">
        <f t="shared" si="38"/>
        <v>207.19376761147026</v>
      </c>
      <c r="T111" s="33">
        <f t="shared" si="39"/>
        <v>210.74566077052401</v>
      </c>
      <c r="U111" s="33">
        <f t="shared" si="40"/>
        <v>219.03341147498284</v>
      </c>
      <c r="V111" s="33">
        <f t="shared" si="41"/>
        <v>223.53247614311763</v>
      </c>
      <c r="W111" s="37">
        <f t="shared" si="42"/>
        <v>230.16267670668464</v>
      </c>
      <c r="X111" s="39">
        <f t="shared" si="25"/>
        <v>2.0634807876407648</v>
      </c>
      <c r="Y111" s="39">
        <f t="shared" si="26"/>
        <v>6.2073561398701704</v>
      </c>
      <c r="Z111" s="39">
        <f t="shared" si="27"/>
        <v>4.0931340213857794</v>
      </c>
      <c r="AA111" s="39">
        <f t="shared" si="28"/>
        <v>1.9112567951098884</v>
      </c>
      <c r="AB111" s="39">
        <f t="shared" si="29"/>
        <v>0.49049953148837994</v>
      </c>
      <c r="AC111" s="39">
        <f t="shared" si="30"/>
        <v>0.25370665421812483</v>
      </c>
      <c r="AD111" s="39">
        <f t="shared" si="31"/>
        <v>0.59198219317563072</v>
      </c>
      <c r="AE111" s="39">
        <f t="shared" si="32"/>
        <v>0.32136176200962802</v>
      </c>
      <c r="AF111" s="39">
        <f t="shared" si="33"/>
        <v>0.30137275288940918</v>
      </c>
    </row>
    <row r="112" spans="1:32" x14ac:dyDescent="0.25">
      <c r="A112" s="12" t="s">
        <v>126</v>
      </c>
      <c r="B112" s="11" t="s">
        <v>19</v>
      </c>
      <c r="C112" s="11">
        <v>1</v>
      </c>
      <c r="D112" s="11">
        <v>122</v>
      </c>
      <c r="E112" s="11">
        <v>333</v>
      </c>
      <c r="F112" s="11">
        <v>516</v>
      </c>
      <c r="G112" s="11">
        <v>624</v>
      </c>
      <c r="H112" s="11">
        <v>654</v>
      </c>
      <c r="I112" s="11">
        <v>673</v>
      </c>
      <c r="J112" s="11">
        <v>743</v>
      </c>
      <c r="K112" s="11">
        <v>749</v>
      </c>
      <c r="L112" s="11">
        <v>764</v>
      </c>
      <c r="M112" s="22">
        <v>293059</v>
      </c>
      <c r="N112" s="33">
        <f t="shared" si="24"/>
        <v>0.34122821684370724</v>
      </c>
      <c r="O112" s="33">
        <f t="shared" si="34"/>
        <v>41.629842454932287</v>
      </c>
      <c r="P112" s="33">
        <f t="shared" si="35"/>
        <v>113.62899620895452</v>
      </c>
      <c r="Q112" s="33">
        <f t="shared" si="36"/>
        <v>176.07375989135292</v>
      </c>
      <c r="R112" s="33">
        <f t="shared" si="37"/>
        <v>212.92640731047334</v>
      </c>
      <c r="S112" s="33">
        <f t="shared" si="38"/>
        <v>223.16325381578454</v>
      </c>
      <c r="T112" s="33">
        <f t="shared" si="39"/>
        <v>229.64658993581497</v>
      </c>
      <c r="U112" s="33">
        <f t="shared" si="40"/>
        <v>253.5325651148745</v>
      </c>
      <c r="V112" s="33">
        <f t="shared" si="41"/>
        <v>255.57993441593672</v>
      </c>
      <c r="W112" s="37">
        <f t="shared" si="42"/>
        <v>260.69835766859234</v>
      </c>
      <c r="X112" s="39">
        <f t="shared" si="25"/>
        <v>2.9491867312920412</v>
      </c>
      <c r="Y112" s="39">
        <f t="shared" si="26"/>
        <v>5.142796696715874</v>
      </c>
      <c r="Z112" s="39">
        <f t="shared" si="27"/>
        <v>4.4603402630284572</v>
      </c>
      <c r="AA112" s="39">
        <f t="shared" si="28"/>
        <v>2.6323319585086011</v>
      </c>
      <c r="AB112" s="39">
        <f t="shared" si="29"/>
        <v>0.73120332180794334</v>
      </c>
      <c r="AC112" s="39">
        <f t="shared" si="30"/>
        <v>0.46309543714503071</v>
      </c>
      <c r="AD112" s="39">
        <f t="shared" si="31"/>
        <v>1.7061410842185378</v>
      </c>
      <c r="AE112" s="39">
        <f t="shared" si="32"/>
        <v>0.14624066436158703</v>
      </c>
      <c r="AF112" s="39">
        <f t="shared" si="33"/>
        <v>0.23265560239343716</v>
      </c>
    </row>
    <row r="113" spans="1:32" x14ac:dyDescent="0.25">
      <c r="A113" s="12" t="s">
        <v>127</v>
      </c>
      <c r="B113" s="11" t="s">
        <v>19</v>
      </c>
      <c r="C113" s="11">
        <v>1</v>
      </c>
      <c r="D113" s="11">
        <v>59</v>
      </c>
      <c r="E113" s="11">
        <v>290</v>
      </c>
      <c r="F113" s="11">
        <v>411</v>
      </c>
      <c r="G113" s="11">
        <v>517</v>
      </c>
      <c r="H113" s="11">
        <v>543</v>
      </c>
      <c r="I113" s="11">
        <v>564</v>
      </c>
      <c r="J113" s="11">
        <v>530</v>
      </c>
      <c r="K113" s="11">
        <v>551</v>
      </c>
      <c r="L113" s="11">
        <v>572</v>
      </c>
      <c r="M113" s="22">
        <v>258152</v>
      </c>
      <c r="N113" s="33">
        <f t="shared" si="24"/>
        <v>0.38736868201679631</v>
      </c>
      <c r="O113" s="33">
        <f t="shared" si="34"/>
        <v>22.854752238990983</v>
      </c>
      <c r="P113" s="33">
        <f t="shared" si="35"/>
        <v>112.33691778487092</v>
      </c>
      <c r="Q113" s="33">
        <f t="shared" si="36"/>
        <v>159.20852830890328</v>
      </c>
      <c r="R113" s="33">
        <f t="shared" si="37"/>
        <v>200.26960860268366</v>
      </c>
      <c r="S113" s="33">
        <f t="shared" si="38"/>
        <v>210.34119433512041</v>
      </c>
      <c r="T113" s="33">
        <f t="shared" si="39"/>
        <v>218.47593665747311</v>
      </c>
      <c r="U113" s="33">
        <f t="shared" si="40"/>
        <v>205.30540146890203</v>
      </c>
      <c r="V113" s="33">
        <f t="shared" si="41"/>
        <v>213.44014379125474</v>
      </c>
      <c r="W113" s="37">
        <f t="shared" si="42"/>
        <v>221.57488611360748</v>
      </c>
      <c r="X113" s="39">
        <f t="shared" si="25"/>
        <v>1.604813111212442</v>
      </c>
      <c r="Y113" s="39">
        <f t="shared" si="26"/>
        <v>6.3915832532771386</v>
      </c>
      <c r="Z113" s="39">
        <f t="shared" si="27"/>
        <v>3.3479721802880258</v>
      </c>
      <c r="AA113" s="39">
        <f t="shared" si="28"/>
        <v>2.9329343066985984</v>
      </c>
      <c r="AB113" s="39">
        <f t="shared" si="29"/>
        <v>0.71939898088833887</v>
      </c>
      <c r="AC113" s="39">
        <f t="shared" si="30"/>
        <v>0.58105302302519335</v>
      </c>
      <c r="AD113" s="39">
        <f t="shared" si="31"/>
        <v>-0.94075251346936284</v>
      </c>
      <c r="AE113" s="39">
        <f t="shared" si="32"/>
        <v>0.58105302302519335</v>
      </c>
      <c r="AF113" s="39">
        <f t="shared" si="33"/>
        <v>0.36976101465239708</v>
      </c>
    </row>
    <row r="114" spans="1:32" x14ac:dyDescent="0.25">
      <c r="A114" s="12" t="s">
        <v>128</v>
      </c>
      <c r="B114" s="11" t="s">
        <v>19</v>
      </c>
      <c r="C114" s="11">
        <v>10</v>
      </c>
      <c r="D114" s="11">
        <v>77</v>
      </c>
      <c r="E114" s="11">
        <v>312</v>
      </c>
      <c r="F114" s="11">
        <v>375</v>
      </c>
      <c r="G114" s="11">
        <v>421</v>
      </c>
      <c r="H114" s="11">
        <v>427</v>
      </c>
      <c r="I114" s="11">
        <v>438</v>
      </c>
      <c r="J114" s="11">
        <v>427</v>
      </c>
      <c r="K114" s="11">
        <v>429</v>
      </c>
      <c r="L114" s="11">
        <v>446</v>
      </c>
      <c r="M114" s="22">
        <v>266238</v>
      </c>
      <c r="N114" s="33">
        <f t="shared" si="24"/>
        <v>3.7560378308130318</v>
      </c>
      <c r="O114" s="33">
        <f t="shared" si="34"/>
        <v>28.921491297260349</v>
      </c>
      <c r="P114" s="33">
        <f t="shared" si="35"/>
        <v>117.18838032136661</v>
      </c>
      <c r="Q114" s="33">
        <f t="shared" si="36"/>
        <v>140.85141865548871</v>
      </c>
      <c r="R114" s="33">
        <f t="shared" si="37"/>
        <v>158.12919267722864</v>
      </c>
      <c r="S114" s="33">
        <f t="shared" si="38"/>
        <v>160.38281537571646</v>
      </c>
      <c r="T114" s="33">
        <f t="shared" si="39"/>
        <v>164.51445698961081</v>
      </c>
      <c r="U114" s="33">
        <f t="shared" si="40"/>
        <v>160.38281537571646</v>
      </c>
      <c r="V114" s="33">
        <f t="shared" si="41"/>
        <v>161.13402294187907</v>
      </c>
      <c r="W114" s="37">
        <f t="shared" si="42"/>
        <v>167.51928725426123</v>
      </c>
      <c r="X114" s="39">
        <f t="shared" si="25"/>
        <v>1.7975323904605227</v>
      </c>
      <c r="Y114" s="39">
        <f t="shared" si="26"/>
        <v>6.3047777874361612</v>
      </c>
      <c r="Z114" s="39">
        <f t="shared" si="27"/>
        <v>1.6902170238658647</v>
      </c>
      <c r="AA114" s="39">
        <f t="shared" si="28"/>
        <v>1.2341267158385665</v>
      </c>
      <c r="AB114" s="39">
        <f t="shared" si="29"/>
        <v>0.16097304989198694</v>
      </c>
      <c r="AC114" s="39">
        <f t="shared" si="30"/>
        <v>0.29511725813531037</v>
      </c>
      <c r="AD114" s="39">
        <f t="shared" si="31"/>
        <v>-0.29511725813531037</v>
      </c>
      <c r="AE114" s="39">
        <f t="shared" si="32"/>
        <v>5.3657683297328972E-2</v>
      </c>
      <c r="AF114" s="39">
        <f t="shared" si="33"/>
        <v>0.29023928692646189</v>
      </c>
    </row>
    <row r="115" spans="1:32" s="55" customFormat="1" ht="30" x14ac:dyDescent="0.25">
      <c r="A115" s="56" t="s">
        <v>129</v>
      </c>
      <c r="B115" s="57" t="s">
        <v>50</v>
      </c>
      <c r="C115" s="57">
        <v>6</v>
      </c>
      <c r="D115" s="57">
        <v>831</v>
      </c>
      <c r="E115" s="58">
        <v>3288</v>
      </c>
      <c r="F115" s="58">
        <v>5444</v>
      </c>
      <c r="G115" s="58">
        <v>6576</v>
      </c>
      <c r="H115" s="58">
        <v>6887</v>
      </c>
      <c r="I115" s="58">
        <v>7015</v>
      </c>
      <c r="J115" s="58">
        <v>7486</v>
      </c>
      <c r="K115" s="58">
        <v>7596</v>
      </c>
      <c r="L115" s="58">
        <v>7781</v>
      </c>
      <c r="M115" s="59">
        <v>1074819</v>
      </c>
      <c r="N115" s="60">
        <f t="shared" si="24"/>
        <v>0.55823352583086083</v>
      </c>
      <c r="O115" s="60">
        <f t="shared" si="34"/>
        <v>77.315343327574226</v>
      </c>
      <c r="P115" s="60">
        <f t="shared" si="35"/>
        <v>305.91197215531173</v>
      </c>
      <c r="Q115" s="60">
        <f t="shared" si="36"/>
        <v>506.50388577053445</v>
      </c>
      <c r="R115" s="60">
        <f t="shared" si="37"/>
        <v>611.82394431062346</v>
      </c>
      <c r="S115" s="60">
        <f t="shared" si="38"/>
        <v>640.7590487328564</v>
      </c>
      <c r="T115" s="60">
        <f t="shared" si="39"/>
        <v>652.66803061724818</v>
      </c>
      <c r="U115" s="60">
        <f t="shared" si="40"/>
        <v>696.48936239497073</v>
      </c>
      <c r="V115" s="60">
        <f t="shared" si="41"/>
        <v>706.72364370186983</v>
      </c>
      <c r="W115" s="61">
        <f t="shared" si="42"/>
        <v>723.93584408165464</v>
      </c>
      <c r="X115" s="62">
        <f t="shared" si="25"/>
        <v>5.4826507001245259</v>
      </c>
      <c r="Y115" s="62">
        <f t="shared" si="26"/>
        <v>16.328330630552678</v>
      </c>
      <c r="Z115" s="62">
        <f t="shared" si="27"/>
        <v>14.327993829658766</v>
      </c>
      <c r="AA115" s="62">
        <f t="shared" si="28"/>
        <v>7.5228613242920721</v>
      </c>
      <c r="AB115" s="62">
        <f t="shared" si="29"/>
        <v>2.0667931730166385</v>
      </c>
      <c r="AC115" s="62">
        <f t="shared" si="30"/>
        <v>0.85064156317084128</v>
      </c>
      <c r="AD115" s="62">
        <f t="shared" si="31"/>
        <v>3.1300951269801822</v>
      </c>
      <c r="AE115" s="62">
        <f t="shared" si="32"/>
        <v>0.73102009334993612</v>
      </c>
      <c r="AF115" s="62">
        <f t="shared" si="33"/>
        <v>0.78237274453567285</v>
      </c>
    </row>
    <row r="116" spans="1:32" ht="30" x14ac:dyDescent="0.25">
      <c r="A116" s="12" t="s">
        <v>130</v>
      </c>
      <c r="B116" s="11" t="s">
        <v>131</v>
      </c>
      <c r="C116" s="11">
        <v>1</v>
      </c>
      <c r="D116" s="11">
        <v>376</v>
      </c>
      <c r="E116" s="13">
        <v>1418</v>
      </c>
      <c r="F116" s="13">
        <v>2224</v>
      </c>
      <c r="G116" s="13">
        <v>2507</v>
      </c>
      <c r="H116" s="13">
        <v>2575</v>
      </c>
      <c r="I116" s="13">
        <v>2593</v>
      </c>
      <c r="J116" s="13">
        <v>2634</v>
      </c>
      <c r="K116" s="13">
        <v>2685</v>
      </c>
      <c r="L116" s="13">
        <v>2781</v>
      </c>
      <c r="M116" s="22">
        <v>532080</v>
      </c>
      <c r="N116" s="33">
        <f t="shared" si="24"/>
        <v>0.1879416629078334</v>
      </c>
      <c r="O116" s="33">
        <f t="shared" si="34"/>
        <v>70.666065253345366</v>
      </c>
      <c r="P116" s="33">
        <f t="shared" si="35"/>
        <v>266.50127800330779</v>
      </c>
      <c r="Q116" s="33">
        <f t="shared" si="36"/>
        <v>417.98225830702148</v>
      </c>
      <c r="R116" s="33">
        <f t="shared" si="37"/>
        <v>471.16974890993833</v>
      </c>
      <c r="S116" s="33">
        <f t="shared" si="38"/>
        <v>483.94978198767109</v>
      </c>
      <c r="T116" s="33">
        <f t="shared" si="39"/>
        <v>487.33273192001207</v>
      </c>
      <c r="U116" s="33">
        <f t="shared" si="40"/>
        <v>495.03834009923321</v>
      </c>
      <c r="V116" s="33">
        <f t="shared" si="41"/>
        <v>504.62336490753273</v>
      </c>
      <c r="W116" s="37">
        <f t="shared" si="42"/>
        <v>522.66576454668473</v>
      </c>
      <c r="X116" s="39">
        <f t="shared" si="25"/>
        <v>5.0341516850312527</v>
      </c>
      <c r="Y116" s="39">
        <f t="shared" si="26"/>
        <v>13.988229482140172</v>
      </c>
      <c r="Z116" s="39">
        <f t="shared" si="27"/>
        <v>10.820070021693835</v>
      </c>
      <c r="AA116" s="39">
        <f t="shared" si="28"/>
        <v>3.7991064716369181</v>
      </c>
      <c r="AB116" s="39">
        <f t="shared" si="29"/>
        <v>0.91285950555233952</v>
      </c>
      <c r="AC116" s="39">
        <f t="shared" si="30"/>
        <v>0.24163928088149841</v>
      </c>
      <c r="AD116" s="39">
        <f t="shared" si="31"/>
        <v>0.55040058423008176</v>
      </c>
      <c r="AE116" s="39">
        <f t="shared" si="32"/>
        <v>0.68464462916425162</v>
      </c>
      <c r="AF116" s="39">
        <f t="shared" si="33"/>
        <v>0.82010907450690884</v>
      </c>
    </row>
    <row r="117" spans="1:32" ht="30" x14ac:dyDescent="0.25">
      <c r="A117" s="12" t="s">
        <v>132</v>
      </c>
      <c r="B117" s="11" t="s">
        <v>131</v>
      </c>
      <c r="C117" s="11">
        <v>5</v>
      </c>
      <c r="D117" s="11">
        <v>455</v>
      </c>
      <c r="E117" s="13">
        <v>1870</v>
      </c>
      <c r="F117" s="13">
        <v>3220</v>
      </c>
      <c r="G117" s="13">
        <v>4069</v>
      </c>
      <c r="H117" s="13">
        <v>4312</v>
      </c>
      <c r="I117" s="13">
        <v>4422</v>
      </c>
      <c r="J117" s="13">
        <v>4852</v>
      </c>
      <c r="K117" s="13">
        <v>4911</v>
      </c>
      <c r="L117" s="13">
        <v>5000</v>
      </c>
      <c r="M117" s="22">
        <v>542739</v>
      </c>
      <c r="N117" s="33">
        <f t="shared" si="24"/>
        <v>0.92125312535122772</v>
      </c>
      <c r="O117" s="33">
        <f t="shared" si="34"/>
        <v>83.83403440696172</v>
      </c>
      <c r="P117" s="33">
        <f t="shared" si="35"/>
        <v>344.54866888135916</v>
      </c>
      <c r="Q117" s="33">
        <f t="shared" si="36"/>
        <v>593.28701272619071</v>
      </c>
      <c r="R117" s="33">
        <f t="shared" si="37"/>
        <v>749.71579341082918</v>
      </c>
      <c r="S117" s="33">
        <f t="shared" si="38"/>
        <v>794.48869530289869</v>
      </c>
      <c r="T117" s="33">
        <f t="shared" si="39"/>
        <v>814.75626406062577</v>
      </c>
      <c r="U117" s="33">
        <f t="shared" si="40"/>
        <v>893.98403284083133</v>
      </c>
      <c r="V117" s="33">
        <f t="shared" si="41"/>
        <v>904.85481971997581</v>
      </c>
      <c r="W117" s="37">
        <f t="shared" si="42"/>
        <v>921.25312535122782</v>
      </c>
      <c r="X117" s="39">
        <f t="shared" si="25"/>
        <v>5.9223415201150349</v>
      </c>
      <c r="Y117" s="39">
        <f t="shared" si="26"/>
        <v>18.622473891028388</v>
      </c>
      <c r="Z117" s="39">
        <f t="shared" si="27"/>
        <v>17.76702456034511</v>
      </c>
      <c r="AA117" s="39">
        <f t="shared" si="28"/>
        <v>11.173484334617033</v>
      </c>
      <c r="AB117" s="39">
        <f t="shared" si="29"/>
        <v>3.1980644208621078</v>
      </c>
      <c r="AC117" s="39">
        <f t="shared" si="30"/>
        <v>1.4476834826947911</v>
      </c>
      <c r="AD117" s="39">
        <f t="shared" si="31"/>
        <v>5.6591263414432547</v>
      </c>
      <c r="AE117" s="39">
        <f t="shared" si="32"/>
        <v>0.77648477708174823</v>
      </c>
      <c r="AF117" s="39">
        <f t="shared" si="33"/>
        <v>0.74537752869327345</v>
      </c>
    </row>
    <row r="118" spans="1:32" s="55" customFormat="1" x14ac:dyDescent="0.25">
      <c r="A118" s="56" t="s">
        <v>133</v>
      </c>
      <c r="B118" s="57" t="s">
        <v>17</v>
      </c>
      <c r="C118" s="57">
        <v>9</v>
      </c>
      <c r="D118" s="57">
        <v>247</v>
      </c>
      <c r="E118" s="58">
        <v>1095</v>
      </c>
      <c r="F118" s="58">
        <v>1322</v>
      </c>
      <c r="G118" s="58">
        <v>1391</v>
      </c>
      <c r="H118" s="58">
        <v>1419</v>
      </c>
      <c r="I118" s="58">
        <v>1431</v>
      </c>
      <c r="J118" s="58">
        <v>1439</v>
      </c>
      <c r="K118" s="58">
        <v>1461</v>
      </c>
      <c r="L118" s="58">
        <v>1524</v>
      </c>
      <c r="M118" s="59">
        <v>880285</v>
      </c>
      <c r="N118" s="60">
        <f t="shared" si="24"/>
        <v>1.0223961557904542</v>
      </c>
      <c r="O118" s="60">
        <f t="shared" si="34"/>
        <v>28.059094497804686</v>
      </c>
      <c r="P118" s="60">
        <f t="shared" si="35"/>
        <v>124.39153228783859</v>
      </c>
      <c r="Q118" s="60">
        <f t="shared" si="36"/>
        <v>150.17863532833115</v>
      </c>
      <c r="R118" s="60">
        <f t="shared" si="37"/>
        <v>158.01700585605798</v>
      </c>
      <c r="S118" s="60">
        <f t="shared" si="38"/>
        <v>161.19779389629494</v>
      </c>
      <c r="T118" s="60">
        <f t="shared" si="39"/>
        <v>162.56098877068223</v>
      </c>
      <c r="U118" s="60">
        <f t="shared" si="40"/>
        <v>163.46978535360708</v>
      </c>
      <c r="V118" s="60">
        <f t="shared" si="41"/>
        <v>165.96897595665041</v>
      </c>
      <c r="W118" s="61">
        <f t="shared" si="42"/>
        <v>173.12574904718358</v>
      </c>
      <c r="X118" s="62">
        <f t="shared" si="25"/>
        <v>1.9311927387153023</v>
      </c>
      <c r="Y118" s="62">
        <f t="shared" si="26"/>
        <v>6.8808884135738504</v>
      </c>
      <c r="Z118" s="62">
        <f t="shared" si="27"/>
        <v>1.8419359314637549</v>
      </c>
      <c r="AA118" s="62">
        <f t="shared" si="28"/>
        <v>0.55988360912334456</v>
      </c>
      <c r="AB118" s="62">
        <f t="shared" si="29"/>
        <v>0.22719914573121155</v>
      </c>
      <c r="AC118" s="62">
        <f t="shared" si="30"/>
        <v>9.7371062456234975E-2</v>
      </c>
      <c r="AD118" s="62">
        <f t="shared" si="31"/>
        <v>6.4914041637489303E-2</v>
      </c>
      <c r="AE118" s="62">
        <f t="shared" si="32"/>
        <v>0.17851361450309508</v>
      </c>
      <c r="AF118" s="62">
        <f t="shared" si="33"/>
        <v>0.3253078677515075</v>
      </c>
    </row>
    <row r="119" spans="1:32" x14ac:dyDescent="0.25">
      <c r="A119" s="12" t="s">
        <v>134</v>
      </c>
      <c r="B119" s="11" t="s">
        <v>19</v>
      </c>
      <c r="C119" s="11">
        <v>6</v>
      </c>
      <c r="D119" s="11">
        <v>164</v>
      </c>
      <c r="E119" s="11">
        <v>822</v>
      </c>
      <c r="F119" s="11">
        <v>958</v>
      </c>
      <c r="G119" s="11">
        <v>991</v>
      </c>
      <c r="H119" s="11">
        <v>996</v>
      </c>
      <c r="I119" s="13">
        <v>1004</v>
      </c>
      <c r="J119" s="13">
        <v>1008</v>
      </c>
      <c r="K119" s="13">
        <v>1019</v>
      </c>
      <c r="L119" s="13">
        <v>1042</v>
      </c>
      <c r="M119" s="22">
        <v>655403</v>
      </c>
      <c r="N119" s="33">
        <f t="shared" si="24"/>
        <v>0.91546727738505917</v>
      </c>
      <c r="O119" s="33">
        <f t="shared" si="34"/>
        <v>25.022772248524952</v>
      </c>
      <c r="P119" s="33">
        <f t="shared" si="35"/>
        <v>125.41901700175312</v>
      </c>
      <c r="Q119" s="33">
        <f t="shared" si="36"/>
        <v>146.16960862248112</v>
      </c>
      <c r="R119" s="33">
        <f t="shared" si="37"/>
        <v>151.20467864809893</v>
      </c>
      <c r="S119" s="33">
        <f t="shared" si="38"/>
        <v>151.96756804591985</v>
      </c>
      <c r="T119" s="33">
        <f t="shared" si="39"/>
        <v>153.18819108243326</v>
      </c>
      <c r="U119" s="33">
        <f t="shared" si="40"/>
        <v>153.79850260068994</v>
      </c>
      <c r="V119" s="33">
        <f t="shared" si="41"/>
        <v>155.47685927589592</v>
      </c>
      <c r="W119" s="37">
        <f t="shared" si="42"/>
        <v>158.98615050587196</v>
      </c>
      <c r="X119" s="39">
        <f t="shared" si="25"/>
        <v>1.721950355081421</v>
      </c>
      <c r="Y119" s="39">
        <f t="shared" si="26"/>
        <v>7.1711603395162973</v>
      </c>
      <c r="Z119" s="39">
        <f t="shared" si="27"/>
        <v>1.482185115766286</v>
      </c>
      <c r="AA119" s="39">
        <f t="shared" si="28"/>
        <v>0.35964785897270091</v>
      </c>
      <c r="AB119" s="39">
        <f t="shared" si="29"/>
        <v>5.4492099844350959E-2</v>
      </c>
      <c r="AC119" s="39">
        <f t="shared" si="30"/>
        <v>8.7187359750958288E-2</v>
      </c>
      <c r="AD119" s="39">
        <f t="shared" si="31"/>
        <v>4.3593679875477118E-2</v>
      </c>
      <c r="AE119" s="39">
        <f t="shared" si="32"/>
        <v>0.11988261965756968</v>
      </c>
      <c r="AF119" s="39">
        <f t="shared" si="33"/>
        <v>0.15951323772618375</v>
      </c>
    </row>
    <row r="120" spans="1:32" x14ac:dyDescent="0.25">
      <c r="A120" s="12" t="s">
        <v>135</v>
      </c>
      <c r="B120" s="11" t="s">
        <v>19</v>
      </c>
      <c r="C120" s="11">
        <v>3</v>
      </c>
      <c r="D120" s="11">
        <v>74</v>
      </c>
      <c r="E120" s="11">
        <v>236</v>
      </c>
      <c r="F120" s="11">
        <v>317</v>
      </c>
      <c r="G120" s="11">
        <v>349</v>
      </c>
      <c r="H120" s="11">
        <v>368</v>
      </c>
      <c r="I120" s="11">
        <v>372</v>
      </c>
      <c r="J120" s="11">
        <v>375</v>
      </c>
      <c r="K120" s="11">
        <v>384</v>
      </c>
      <c r="L120" s="11">
        <v>405</v>
      </c>
      <c r="M120" s="22">
        <v>224882</v>
      </c>
      <c r="N120" s="33">
        <f t="shared" si="24"/>
        <v>1.3340329595076528</v>
      </c>
      <c r="O120" s="33">
        <f t="shared" si="34"/>
        <v>32.906146334522106</v>
      </c>
      <c r="P120" s="33">
        <f t="shared" si="35"/>
        <v>104.94392614793537</v>
      </c>
      <c r="Q120" s="33">
        <f t="shared" si="36"/>
        <v>140.96281605464199</v>
      </c>
      <c r="R120" s="33">
        <f t="shared" si="37"/>
        <v>155.19250095605696</v>
      </c>
      <c r="S120" s="33">
        <f t="shared" si="38"/>
        <v>163.64137636627208</v>
      </c>
      <c r="T120" s="33">
        <f t="shared" si="39"/>
        <v>165.42008697894894</v>
      </c>
      <c r="U120" s="33">
        <f t="shared" si="40"/>
        <v>166.75411993845663</v>
      </c>
      <c r="V120" s="33">
        <f t="shared" si="41"/>
        <v>170.75621881697955</v>
      </c>
      <c r="W120" s="37">
        <f t="shared" si="42"/>
        <v>180.09444953353315</v>
      </c>
      <c r="X120" s="39">
        <f t="shared" si="25"/>
        <v>2.2551509553581752</v>
      </c>
      <c r="Y120" s="39">
        <f t="shared" si="26"/>
        <v>5.1455557009580906</v>
      </c>
      <c r="Z120" s="39">
        <f t="shared" si="27"/>
        <v>2.5727778504790444</v>
      </c>
      <c r="AA120" s="39">
        <f t="shared" si="28"/>
        <v>1.0164060643867836</v>
      </c>
      <c r="AB120" s="39">
        <f t="shared" si="29"/>
        <v>0.60349110072965162</v>
      </c>
      <c r="AC120" s="39">
        <f t="shared" si="30"/>
        <v>0.12705075804834717</v>
      </c>
      <c r="AD120" s="39">
        <f t="shared" si="31"/>
        <v>9.5288068536262927E-2</v>
      </c>
      <c r="AE120" s="39">
        <f t="shared" si="32"/>
        <v>0.28586420560878067</v>
      </c>
      <c r="AF120" s="39">
        <f t="shared" si="33"/>
        <v>0.42446503257061802</v>
      </c>
    </row>
    <row r="121" spans="1:32" s="55" customFormat="1" ht="30" x14ac:dyDescent="0.25">
      <c r="A121" s="56" t="s">
        <v>136</v>
      </c>
      <c r="B121" s="57" t="s">
        <v>50</v>
      </c>
      <c r="C121" s="57">
        <v>0</v>
      </c>
      <c r="D121" s="57">
        <v>165</v>
      </c>
      <c r="E121" s="57">
        <v>631</v>
      </c>
      <c r="F121" s="57">
        <v>958</v>
      </c>
      <c r="G121" s="58">
        <v>1124</v>
      </c>
      <c r="H121" s="58">
        <v>1163</v>
      </c>
      <c r="I121" s="58">
        <v>1181</v>
      </c>
      <c r="J121" s="58">
        <v>1194</v>
      </c>
      <c r="K121" s="58">
        <v>1196</v>
      </c>
      <c r="L121" s="58">
        <v>1217</v>
      </c>
      <c r="M121" s="59">
        <v>125501</v>
      </c>
      <c r="N121" s="60">
        <f t="shared" si="24"/>
        <v>0</v>
      </c>
      <c r="O121" s="60">
        <f t="shared" si="34"/>
        <v>131.47305599158571</v>
      </c>
      <c r="P121" s="60">
        <f t="shared" si="35"/>
        <v>502.78483836782175</v>
      </c>
      <c r="Q121" s="60">
        <f t="shared" si="36"/>
        <v>763.34053115114614</v>
      </c>
      <c r="R121" s="60">
        <f t="shared" si="37"/>
        <v>895.61039354268087</v>
      </c>
      <c r="S121" s="60">
        <f t="shared" si="38"/>
        <v>926.68584314069221</v>
      </c>
      <c r="T121" s="60">
        <f t="shared" si="39"/>
        <v>941.02835833977417</v>
      </c>
      <c r="U121" s="60">
        <f t="shared" si="40"/>
        <v>951.38684153911117</v>
      </c>
      <c r="V121" s="60">
        <f t="shared" si="41"/>
        <v>952.98045433900927</v>
      </c>
      <c r="W121" s="61">
        <f t="shared" si="42"/>
        <v>969.71338873793832</v>
      </c>
      <c r="X121" s="62">
        <f t="shared" si="25"/>
        <v>9.39093257082755</v>
      </c>
      <c r="Y121" s="62">
        <f t="shared" si="26"/>
        <v>26.522270169731144</v>
      </c>
      <c r="Z121" s="62">
        <f t="shared" si="27"/>
        <v>18.611120913094599</v>
      </c>
      <c r="AA121" s="62">
        <f t="shared" si="28"/>
        <v>9.4478473136810521</v>
      </c>
      <c r="AB121" s="62">
        <f t="shared" si="29"/>
        <v>2.2196749712865249</v>
      </c>
      <c r="AC121" s="62">
        <f t="shared" si="30"/>
        <v>1.024465371362997</v>
      </c>
      <c r="AD121" s="62">
        <f t="shared" si="31"/>
        <v>0.73989165709550009</v>
      </c>
      <c r="AE121" s="62">
        <f t="shared" si="32"/>
        <v>0.11382948570700689</v>
      </c>
      <c r="AF121" s="62">
        <f t="shared" si="33"/>
        <v>0.76058792722404756</v>
      </c>
    </row>
    <row r="122" spans="1:32" ht="30" x14ac:dyDescent="0.25">
      <c r="A122" s="12" t="s">
        <v>137</v>
      </c>
      <c r="B122" s="11" t="s">
        <v>19</v>
      </c>
      <c r="C122" s="11">
        <v>0</v>
      </c>
      <c r="D122" s="11">
        <v>165</v>
      </c>
      <c r="E122" s="11">
        <v>631</v>
      </c>
      <c r="F122" s="11">
        <v>958</v>
      </c>
      <c r="G122" s="13">
        <v>1124</v>
      </c>
      <c r="H122" s="13">
        <v>1163</v>
      </c>
      <c r="I122" s="13">
        <v>1181</v>
      </c>
      <c r="J122" s="13">
        <v>1194</v>
      </c>
      <c r="K122" s="13">
        <v>1196</v>
      </c>
      <c r="L122" s="13">
        <v>1213</v>
      </c>
      <c r="M122" s="22">
        <v>125501</v>
      </c>
      <c r="N122" s="33">
        <f t="shared" si="24"/>
        <v>0</v>
      </c>
      <c r="O122" s="33">
        <f t="shared" si="34"/>
        <v>131.47305599158571</v>
      </c>
      <c r="P122" s="33">
        <f t="shared" si="35"/>
        <v>502.78483836782175</v>
      </c>
      <c r="Q122" s="33">
        <f t="shared" si="36"/>
        <v>763.34053115114614</v>
      </c>
      <c r="R122" s="33">
        <f t="shared" si="37"/>
        <v>895.61039354268087</v>
      </c>
      <c r="S122" s="33">
        <f t="shared" si="38"/>
        <v>926.68584314069221</v>
      </c>
      <c r="T122" s="33">
        <f t="shared" si="39"/>
        <v>941.02835833977417</v>
      </c>
      <c r="U122" s="33">
        <f t="shared" si="40"/>
        <v>951.38684153911117</v>
      </c>
      <c r="V122" s="33">
        <f t="shared" si="41"/>
        <v>952.98045433900927</v>
      </c>
      <c r="W122" s="37">
        <f t="shared" si="42"/>
        <v>966.52616313814224</v>
      </c>
      <c r="X122" s="39">
        <f t="shared" si="25"/>
        <v>9.39093257082755</v>
      </c>
      <c r="Y122" s="39">
        <f t="shared" si="26"/>
        <v>26.522270169731144</v>
      </c>
      <c r="Z122" s="39">
        <f t="shared" si="27"/>
        <v>18.611120913094599</v>
      </c>
      <c r="AA122" s="39">
        <f t="shared" si="28"/>
        <v>9.4478473136810521</v>
      </c>
      <c r="AB122" s="39">
        <f t="shared" si="29"/>
        <v>2.2196749712865249</v>
      </c>
      <c r="AC122" s="39">
        <f t="shared" si="30"/>
        <v>1.024465371362997</v>
      </c>
      <c r="AD122" s="39">
        <f t="shared" si="31"/>
        <v>0.73989165709550009</v>
      </c>
      <c r="AE122" s="39">
        <f t="shared" si="32"/>
        <v>0.11382948570700689</v>
      </c>
      <c r="AF122" s="39">
        <f t="shared" si="33"/>
        <v>0.61571403632422583</v>
      </c>
    </row>
    <row r="123" spans="1:32" s="55" customFormat="1" x14ac:dyDescent="0.25">
      <c r="A123" s="56" t="s">
        <v>138</v>
      </c>
      <c r="B123" s="57" t="s">
        <v>17</v>
      </c>
      <c r="C123" s="57">
        <v>360</v>
      </c>
      <c r="D123" s="58">
        <v>3214</v>
      </c>
      <c r="E123" s="58">
        <v>9625</v>
      </c>
      <c r="F123" s="58">
        <v>14624</v>
      </c>
      <c r="G123" s="58">
        <v>17825</v>
      </c>
      <c r="H123" s="58">
        <v>18813</v>
      </c>
      <c r="I123" s="58">
        <v>19113</v>
      </c>
      <c r="J123" s="58">
        <v>19253</v>
      </c>
      <c r="K123" s="58">
        <v>19707</v>
      </c>
      <c r="L123" s="58">
        <v>20885</v>
      </c>
      <c r="M123" s="59">
        <v>4907704</v>
      </c>
      <c r="N123" s="60">
        <f t="shared" si="24"/>
        <v>7.3354057212904449</v>
      </c>
      <c r="O123" s="60">
        <f t="shared" si="34"/>
        <v>65.488872189520805</v>
      </c>
      <c r="P123" s="60">
        <f t="shared" si="35"/>
        <v>196.12022240950148</v>
      </c>
      <c r="Q123" s="60">
        <f t="shared" si="36"/>
        <v>297.98048130042071</v>
      </c>
      <c r="R123" s="60">
        <f t="shared" si="37"/>
        <v>363.20446383889492</v>
      </c>
      <c r="S123" s="60">
        <f t="shared" si="38"/>
        <v>383.33607731843648</v>
      </c>
      <c r="T123" s="60">
        <f t="shared" si="39"/>
        <v>389.44891541951188</v>
      </c>
      <c r="U123" s="60">
        <f t="shared" si="40"/>
        <v>392.30157320001371</v>
      </c>
      <c r="V123" s="60">
        <f t="shared" si="41"/>
        <v>401.55233485964112</v>
      </c>
      <c r="W123" s="61">
        <f t="shared" si="42"/>
        <v>425.55541246986365</v>
      </c>
      <c r="X123" s="62">
        <f t="shared" si="25"/>
        <v>4.1538190334450258</v>
      </c>
      <c r="Y123" s="62">
        <f t="shared" si="26"/>
        <v>9.3308107299986194</v>
      </c>
      <c r="Z123" s="62">
        <f t="shared" si="27"/>
        <v>7.2757327779228023</v>
      </c>
      <c r="AA123" s="62">
        <f t="shared" si="28"/>
        <v>4.658855895605301</v>
      </c>
      <c r="AB123" s="62">
        <f t="shared" si="29"/>
        <v>1.4379723913958256</v>
      </c>
      <c r="AC123" s="62">
        <f t="shared" si="30"/>
        <v>0.43663129293395692</v>
      </c>
      <c r="AD123" s="62">
        <f t="shared" si="31"/>
        <v>0.20376127003584493</v>
      </c>
      <c r="AE123" s="62">
        <f t="shared" si="32"/>
        <v>0.66076868997338678</v>
      </c>
      <c r="AF123" s="62">
        <f t="shared" si="33"/>
        <v>1.0910489822828424</v>
      </c>
    </row>
    <row r="124" spans="1:32" x14ac:dyDescent="0.25">
      <c r="A124" s="12" t="s">
        <v>139</v>
      </c>
      <c r="B124" s="11" t="s">
        <v>19</v>
      </c>
      <c r="C124" s="11">
        <v>7</v>
      </c>
      <c r="D124" s="11">
        <v>140</v>
      </c>
      <c r="E124" s="11">
        <v>460</v>
      </c>
      <c r="F124" s="11">
        <v>723</v>
      </c>
      <c r="G124" s="13">
        <v>1084</v>
      </c>
      <c r="H124" s="13">
        <v>1150</v>
      </c>
      <c r="I124" s="13">
        <v>1165</v>
      </c>
      <c r="J124" s="13">
        <v>1185</v>
      </c>
      <c r="K124" s="13">
        <v>1208</v>
      </c>
      <c r="L124" s="13">
        <v>1215</v>
      </c>
      <c r="M124" s="22">
        <v>201972</v>
      </c>
      <c r="N124" s="46">
        <f t="shared" si="24"/>
        <v>3.4658269463093894</v>
      </c>
      <c r="O124" s="46">
        <f t="shared" si="34"/>
        <v>69.316538926187789</v>
      </c>
      <c r="P124" s="46">
        <f t="shared" si="35"/>
        <v>227.75434218604559</v>
      </c>
      <c r="Q124" s="46">
        <f t="shared" si="36"/>
        <v>357.97041174024122</v>
      </c>
      <c r="R124" s="46">
        <f t="shared" si="37"/>
        <v>536.7080585427683</v>
      </c>
      <c r="S124" s="46">
        <f t="shared" si="38"/>
        <v>569.38585546511399</v>
      </c>
      <c r="T124" s="46">
        <f t="shared" si="39"/>
        <v>576.81262749291989</v>
      </c>
      <c r="U124" s="46">
        <f t="shared" si="40"/>
        <v>586.71499019666089</v>
      </c>
      <c r="V124" s="46">
        <f t="shared" si="41"/>
        <v>598.10270730596324</v>
      </c>
      <c r="W124" s="47">
        <f t="shared" si="42"/>
        <v>601.56853425227257</v>
      </c>
      <c r="X124" s="39">
        <f t="shared" si="25"/>
        <v>4.7036222842770288</v>
      </c>
      <c r="Y124" s="39">
        <f t="shared" si="26"/>
        <v>11.316985947132698</v>
      </c>
      <c r="Z124" s="39">
        <f t="shared" si="27"/>
        <v>9.3011478252996884</v>
      </c>
      <c r="AA124" s="39">
        <f t="shared" si="28"/>
        <v>12.766974771609076</v>
      </c>
      <c r="AB124" s="39">
        <f t="shared" si="29"/>
        <v>2.3341283515961209</v>
      </c>
      <c r="AC124" s="39">
        <f t="shared" si="30"/>
        <v>0.53048371627184976</v>
      </c>
      <c r="AD124" s="39">
        <f t="shared" si="31"/>
        <v>0.7073116216957861</v>
      </c>
      <c r="AE124" s="39">
        <f t="shared" si="32"/>
        <v>0.81340836495016744</v>
      </c>
      <c r="AF124" s="39">
        <f t="shared" si="33"/>
        <v>0.15753758846860613</v>
      </c>
    </row>
    <row r="125" spans="1:32" x14ac:dyDescent="0.25">
      <c r="A125" s="12" t="s">
        <v>140</v>
      </c>
      <c r="B125" s="11" t="s">
        <v>19</v>
      </c>
      <c r="C125" s="11">
        <v>162</v>
      </c>
      <c r="D125" s="11">
        <v>882</v>
      </c>
      <c r="E125" s="13">
        <v>2368</v>
      </c>
      <c r="F125" s="13">
        <v>3450</v>
      </c>
      <c r="G125" s="13">
        <v>3836</v>
      </c>
      <c r="H125" s="13">
        <v>3904</v>
      </c>
      <c r="I125" s="13">
        <v>3929</v>
      </c>
      <c r="J125" s="13">
        <v>3944</v>
      </c>
      <c r="K125" s="13">
        <v>4136</v>
      </c>
      <c r="L125" s="13">
        <v>4409</v>
      </c>
      <c r="M125" s="22">
        <v>939672</v>
      </c>
      <c r="N125" s="46">
        <f t="shared" si="24"/>
        <v>17.240058233085588</v>
      </c>
      <c r="O125" s="46">
        <f t="shared" si="34"/>
        <v>93.862539269021525</v>
      </c>
      <c r="P125" s="46">
        <f t="shared" si="35"/>
        <v>252.00282651818929</v>
      </c>
      <c r="Q125" s="46">
        <f t="shared" si="36"/>
        <v>367.14938829719307</v>
      </c>
      <c r="R125" s="46">
        <f t="shared" si="37"/>
        <v>408.22755174145874</v>
      </c>
      <c r="S125" s="46">
        <f t="shared" si="38"/>
        <v>415.46411939485273</v>
      </c>
      <c r="T125" s="46">
        <f t="shared" si="39"/>
        <v>418.12462220860044</v>
      </c>
      <c r="U125" s="46">
        <f t="shared" si="40"/>
        <v>419.72092389684911</v>
      </c>
      <c r="V125" s="46">
        <f t="shared" si="41"/>
        <v>440.15358550643202</v>
      </c>
      <c r="W125" s="47">
        <f t="shared" si="42"/>
        <v>469.20627623255768</v>
      </c>
      <c r="X125" s="39">
        <f t="shared" si="25"/>
        <v>5.4730343597097093</v>
      </c>
      <c r="Y125" s="39">
        <f t="shared" si="26"/>
        <v>11.295734803511985</v>
      </c>
      <c r="Z125" s="39">
        <f t="shared" si="27"/>
        <v>8.224754412785984</v>
      </c>
      <c r="AA125" s="39">
        <f t="shared" si="28"/>
        <v>2.9341545317332622</v>
      </c>
      <c r="AB125" s="39">
        <f t="shared" si="29"/>
        <v>0.51689768952814219</v>
      </c>
      <c r="AC125" s="39">
        <f t="shared" si="30"/>
        <v>0.19003591526769373</v>
      </c>
      <c r="AD125" s="39">
        <f t="shared" si="31"/>
        <v>0.11402154916061948</v>
      </c>
      <c r="AE125" s="39">
        <f t="shared" si="32"/>
        <v>1.459475829255922</v>
      </c>
      <c r="AF125" s="39">
        <f t="shared" si="33"/>
        <v>1.32057685118753</v>
      </c>
    </row>
    <row r="126" spans="1:32" x14ac:dyDescent="0.25">
      <c r="A126" s="12" t="s">
        <v>141</v>
      </c>
      <c r="B126" s="11" t="s">
        <v>19</v>
      </c>
      <c r="C126" s="11">
        <v>4</v>
      </c>
      <c r="D126" s="11">
        <v>33</v>
      </c>
      <c r="E126" s="11">
        <v>140</v>
      </c>
      <c r="F126" s="11">
        <v>291</v>
      </c>
      <c r="G126" s="11">
        <v>426</v>
      </c>
      <c r="H126" s="11">
        <v>435</v>
      </c>
      <c r="I126" s="11">
        <v>442</v>
      </c>
      <c r="J126" s="11">
        <v>444</v>
      </c>
      <c r="K126" s="11">
        <v>455</v>
      </c>
      <c r="L126" s="11">
        <v>480</v>
      </c>
      <c r="M126" s="22">
        <v>233386</v>
      </c>
      <c r="N126" s="33">
        <f t="shared" si="24"/>
        <v>1.7138988628281044</v>
      </c>
      <c r="O126" s="33">
        <f t="shared" si="34"/>
        <v>14.139665618331863</v>
      </c>
      <c r="P126" s="33">
        <f t="shared" si="35"/>
        <v>59.98646019898365</v>
      </c>
      <c r="Q126" s="33">
        <f t="shared" si="36"/>
        <v>124.6861422707446</v>
      </c>
      <c r="R126" s="33">
        <f t="shared" si="37"/>
        <v>182.53022889119313</v>
      </c>
      <c r="S126" s="33">
        <f t="shared" si="38"/>
        <v>186.38650133255638</v>
      </c>
      <c r="T126" s="33">
        <f t="shared" si="39"/>
        <v>189.38582434250554</v>
      </c>
      <c r="U126" s="33">
        <f t="shared" si="40"/>
        <v>190.24277377391959</v>
      </c>
      <c r="V126" s="33">
        <f t="shared" si="41"/>
        <v>194.95599564669689</v>
      </c>
      <c r="W126" s="37">
        <f t="shared" si="42"/>
        <v>205.66786353937252</v>
      </c>
      <c r="X126" s="39">
        <f t="shared" si="25"/>
        <v>0.88755476825026847</v>
      </c>
      <c r="Y126" s="39">
        <f t="shared" si="26"/>
        <v>3.2747710414751277</v>
      </c>
      <c r="Z126" s="39">
        <f t="shared" si="27"/>
        <v>4.6214058622686389</v>
      </c>
      <c r="AA126" s="39">
        <f t="shared" si="28"/>
        <v>4.1317204728891808</v>
      </c>
      <c r="AB126" s="39">
        <f t="shared" si="29"/>
        <v>0.2754480315259461</v>
      </c>
      <c r="AC126" s="39">
        <f t="shared" si="30"/>
        <v>0.21423735785351181</v>
      </c>
      <c r="AD126" s="39">
        <f t="shared" si="31"/>
        <v>6.1210673672432235E-2</v>
      </c>
      <c r="AE126" s="39">
        <f t="shared" si="32"/>
        <v>0.33665870519837832</v>
      </c>
      <c r="AF126" s="39">
        <f t="shared" si="33"/>
        <v>0.48690308603071036</v>
      </c>
    </row>
    <row r="127" spans="1:32" x14ac:dyDescent="0.25">
      <c r="A127" s="12" t="s">
        <v>142</v>
      </c>
      <c r="B127" s="11" t="s">
        <v>19</v>
      </c>
      <c r="C127" s="11">
        <v>86</v>
      </c>
      <c r="D127" s="11">
        <v>591</v>
      </c>
      <c r="E127" s="13">
        <v>1554</v>
      </c>
      <c r="F127" s="13">
        <v>2033</v>
      </c>
      <c r="G127" s="13">
        <v>2487</v>
      </c>
      <c r="H127" s="13">
        <v>2618</v>
      </c>
      <c r="I127" s="13">
        <v>2656</v>
      </c>
      <c r="J127" s="13">
        <v>2669</v>
      </c>
      <c r="K127" s="13">
        <v>2738</v>
      </c>
      <c r="L127" s="13">
        <v>3175</v>
      </c>
      <c r="M127" s="22">
        <v>888309</v>
      </c>
      <c r="N127" s="33">
        <f t="shared" si="24"/>
        <v>9.6813158484266175</v>
      </c>
      <c r="O127" s="33">
        <f t="shared" si="34"/>
        <v>66.530903097908492</v>
      </c>
      <c r="P127" s="33">
        <f t="shared" si="35"/>
        <v>174.93912591226703</v>
      </c>
      <c r="Q127" s="33">
        <f t="shared" si="36"/>
        <v>228.8618037192013</v>
      </c>
      <c r="R127" s="33">
        <f t="shared" si="37"/>
        <v>279.97014552368603</v>
      </c>
      <c r="S127" s="33">
        <f t="shared" si="38"/>
        <v>294.71726617652189</v>
      </c>
      <c r="T127" s="33">
        <f t="shared" si="39"/>
        <v>298.99505690024529</v>
      </c>
      <c r="U127" s="33">
        <f t="shared" si="40"/>
        <v>300.45851162151911</v>
      </c>
      <c r="V127" s="33">
        <f t="shared" si="41"/>
        <v>308.22607898827994</v>
      </c>
      <c r="W127" s="37">
        <f t="shared" si="42"/>
        <v>357.42067231109894</v>
      </c>
      <c r="X127" s="39">
        <f t="shared" si="25"/>
        <v>4.0606848035344196</v>
      </c>
      <c r="Y127" s="39">
        <f t="shared" si="26"/>
        <v>7.7434444867398957</v>
      </c>
      <c r="Z127" s="39">
        <f t="shared" si="27"/>
        <v>3.8516198433524482</v>
      </c>
      <c r="AA127" s="39">
        <f t="shared" si="28"/>
        <v>3.6505958431774803</v>
      </c>
      <c r="AB127" s="39">
        <f t="shared" si="29"/>
        <v>1.0533657609168472</v>
      </c>
      <c r="AC127" s="39">
        <f t="shared" si="30"/>
        <v>0.30555648026595705</v>
      </c>
      <c r="AD127" s="39">
        <f t="shared" si="31"/>
        <v>0.10453248009098713</v>
      </c>
      <c r="AE127" s="39">
        <f t="shared" si="32"/>
        <v>0.5548262404829164</v>
      </c>
      <c r="AF127" s="39">
        <f t="shared" si="33"/>
        <v>2.2361178783099547</v>
      </c>
    </row>
    <row r="128" spans="1:32" ht="30" x14ac:dyDescent="0.25">
      <c r="A128" s="12" t="s">
        <v>143</v>
      </c>
      <c r="B128" s="11" t="s">
        <v>31</v>
      </c>
      <c r="C128" s="11">
        <v>59</v>
      </c>
      <c r="D128" s="11">
        <v>426</v>
      </c>
      <c r="E128" s="13">
        <v>1231</v>
      </c>
      <c r="F128" s="13">
        <v>2013</v>
      </c>
      <c r="G128" s="13">
        <v>2425</v>
      </c>
      <c r="H128" s="13">
        <v>2617</v>
      </c>
      <c r="I128" s="13">
        <v>2660</v>
      </c>
      <c r="J128" s="13">
        <v>2681</v>
      </c>
      <c r="K128" s="13">
        <v>2759</v>
      </c>
      <c r="L128" s="13">
        <v>2980</v>
      </c>
      <c r="M128" s="22">
        <v>851663</v>
      </c>
      <c r="N128" s="33">
        <f t="shared" si="24"/>
        <v>6.9276227803720483</v>
      </c>
      <c r="O128" s="33">
        <f t="shared" si="34"/>
        <v>50.019784820991404</v>
      </c>
      <c r="P128" s="33">
        <f t="shared" si="35"/>
        <v>144.54073970572867</v>
      </c>
      <c r="Q128" s="33">
        <f t="shared" si="36"/>
        <v>236.36109587947345</v>
      </c>
      <c r="R128" s="33">
        <f t="shared" si="37"/>
        <v>284.73703800681722</v>
      </c>
      <c r="S128" s="33">
        <f t="shared" si="38"/>
        <v>307.28116637684155</v>
      </c>
      <c r="T128" s="33">
        <f t="shared" si="39"/>
        <v>312.33011179304492</v>
      </c>
      <c r="U128" s="33">
        <f t="shared" si="40"/>
        <v>314.79587583351633</v>
      </c>
      <c r="V128" s="33">
        <f t="shared" si="41"/>
        <v>323.95442798383868</v>
      </c>
      <c r="W128" s="37">
        <f t="shared" si="42"/>
        <v>349.90365907641871</v>
      </c>
      <c r="X128" s="39">
        <f t="shared" si="25"/>
        <v>3.0780115743299539</v>
      </c>
      <c r="Y128" s="39">
        <f t="shared" si="26"/>
        <v>6.7514967774812336</v>
      </c>
      <c r="Z128" s="39">
        <f t="shared" si="27"/>
        <v>6.5585968695531989</v>
      </c>
      <c r="AA128" s="39">
        <f t="shared" si="28"/>
        <v>3.4554244376674115</v>
      </c>
      <c r="AB128" s="39">
        <f t="shared" si="29"/>
        <v>1.610294883573167</v>
      </c>
      <c r="AC128" s="39">
        <f t="shared" si="30"/>
        <v>0.36063895830024045</v>
      </c>
      <c r="AD128" s="39">
        <f t="shared" si="31"/>
        <v>0.1761260028908152</v>
      </c>
      <c r="AE128" s="39">
        <f t="shared" si="32"/>
        <v>0.65418229645159642</v>
      </c>
      <c r="AF128" s="39">
        <f t="shared" si="33"/>
        <v>1.1795105042081828</v>
      </c>
    </row>
    <row r="129" spans="1:32" x14ac:dyDescent="0.25">
      <c r="A129" s="12" t="s">
        <v>144</v>
      </c>
      <c r="B129" s="11" t="s">
        <v>19</v>
      </c>
      <c r="C129" s="11">
        <v>21</v>
      </c>
      <c r="D129" s="11">
        <v>626</v>
      </c>
      <c r="E129" s="13">
        <v>2287</v>
      </c>
      <c r="F129" s="13">
        <v>3649</v>
      </c>
      <c r="G129" s="13">
        <v>4627</v>
      </c>
      <c r="H129" s="13">
        <v>4967</v>
      </c>
      <c r="I129" s="13">
        <v>5079</v>
      </c>
      <c r="J129" s="13">
        <v>5123</v>
      </c>
      <c r="K129" s="13">
        <v>5158</v>
      </c>
      <c r="L129" s="13">
        <v>5307</v>
      </c>
      <c r="M129" s="22">
        <v>930339</v>
      </c>
      <c r="N129" s="33">
        <f t="shared" si="24"/>
        <v>2.2572417151167476</v>
      </c>
      <c r="O129" s="33">
        <f t="shared" si="34"/>
        <v>67.287300650623052</v>
      </c>
      <c r="P129" s="33">
        <f t="shared" si="35"/>
        <v>245.82437154628585</v>
      </c>
      <c r="Q129" s="33">
        <f t="shared" si="36"/>
        <v>392.22261992671486</v>
      </c>
      <c r="R129" s="33">
        <f t="shared" si="37"/>
        <v>497.34559123072341</v>
      </c>
      <c r="S129" s="33">
        <f t="shared" si="38"/>
        <v>533.89140947547082</v>
      </c>
      <c r="T129" s="33">
        <f t="shared" si="39"/>
        <v>545.93003195609344</v>
      </c>
      <c r="U129" s="33">
        <f t="shared" si="40"/>
        <v>550.65949078776669</v>
      </c>
      <c r="V129" s="33">
        <f t="shared" si="41"/>
        <v>554.42156031296122</v>
      </c>
      <c r="W129" s="37">
        <f t="shared" si="42"/>
        <v>570.43722772021817</v>
      </c>
      <c r="X129" s="39">
        <f t="shared" si="25"/>
        <v>4.6450042096790218</v>
      </c>
      <c r="Y129" s="39">
        <f t="shared" si="26"/>
        <v>12.75264792111877</v>
      </c>
      <c r="Z129" s="39">
        <f t="shared" si="27"/>
        <v>10.457017741459214</v>
      </c>
      <c r="AA129" s="39">
        <f t="shared" si="28"/>
        <v>7.5087836645720403</v>
      </c>
      <c r="AB129" s="39">
        <f t="shared" si="29"/>
        <v>2.6104155889105294</v>
      </c>
      <c r="AC129" s="39">
        <f t="shared" si="30"/>
        <v>0.85990160575875862</v>
      </c>
      <c r="AD129" s="39">
        <f t="shared" si="31"/>
        <v>0.33781848797666009</v>
      </c>
      <c r="AE129" s="39">
        <f t="shared" si="32"/>
        <v>0.26871925179960954</v>
      </c>
      <c r="AF129" s="39">
        <f t="shared" si="33"/>
        <v>0.72798488214804347</v>
      </c>
    </row>
    <row r="130" spans="1:32" x14ac:dyDescent="0.25">
      <c r="A130" s="12" t="s">
        <v>145</v>
      </c>
      <c r="B130" s="11" t="s">
        <v>19</v>
      </c>
      <c r="C130" s="11">
        <v>10</v>
      </c>
      <c r="D130" s="11">
        <v>393</v>
      </c>
      <c r="E130" s="13">
        <v>1327</v>
      </c>
      <c r="F130" s="13">
        <v>2136</v>
      </c>
      <c r="G130" s="13">
        <v>2616</v>
      </c>
      <c r="H130" s="13">
        <v>2789</v>
      </c>
      <c r="I130" s="13">
        <v>2839</v>
      </c>
      <c r="J130" s="13">
        <v>2860</v>
      </c>
      <c r="K130" s="13">
        <v>2886</v>
      </c>
      <c r="L130" s="13">
        <v>2966</v>
      </c>
      <c r="M130" s="22">
        <v>862363</v>
      </c>
      <c r="N130" s="33">
        <f t="shared" si="24"/>
        <v>1.1596044821032441</v>
      </c>
      <c r="O130" s="33">
        <f t="shared" si="34"/>
        <v>45.572456146657494</v>
      </c>
      <c r="P130" s="33">
        <f t="shared" si="35"/>
        <v>153.87951477510052</v>
      </c>
      <c r="Q130" s="33">
        <f t="shared" si="36"/>
        <v>247.69151737725295</v>
      </c>
      <c r="R130" s="33">
        <f t="shared" si="37"/>
        <v>303.3525325182087</v>
      </c>
      <c r="S130" s="33">
        <f t="shared" si="38"/>
        <v>323.4136900585948</v>
      </c>
      <c r="T130" s="33">
        <f t="shared" si="39"/>
        <v>329.21171246911103</v>
      </c>
      <c r="U130" s="33">
        <f t="shared" si="40"/>
        <v>331.64688188152786</v>
      </c>
      <c r="V130" s="33">
        <f t="shared" si="41"/>
        <v>334.66185353499628</v>
      </c>
      <c r="W130" s="37">
        <f t="shared" si="42"/>
        <v>343.93868939182227</v>
      </c>
      <c r="X130" s="39">
        <f t="shared" si="25"/>
        <v>3.1723465474681611</v>
      </c>
      <c r="Y130" s="39">
        <f t="shared" si="26"/>
        <v>7.7362184734602168</v>
      </c>
      <c r="Z130" s="39">
        <f t="shared" si="27"/>
        <v>6.7008573287251734</v>
      </c>
      <c r="AA130" s="39">
        <f t="shared" si="28"/>
        <v>3.9757867957825539</v>
      </c>
      <c r="AB130" s="39">
        <f t="shared" si="29"/>
        <v>1.4329398243132923</v>
      </c>
      <c r="AC130" s="39">
        <f t="shared" si="30"/>
        <v>0.4141444578940171</v>
      </c>
      <c r="AD130" s="39">
        <f t="shared" si="31"/>
        <v>0.17394067231548757</v>
      </c>
      <c r="AE130" s="39">
        <f t="shared" si="32"/>
        <v>0.21535511810488725</v>
      </c>
      <c r="AF130" s="39">
        <f t="shared" si="33"/>
        <v>0.42167435712845375</v>
      </c>
    </row>
    <row r="131" spans="1:32" x14ac:dyDescent="0.25">
      <c r="A131" s="14" t="s">
        <v>146</v>
      </c>
      <c r="B131" s="14" t="s">
        <v>147</v>
      </c>
      <c r="C131" s="15">
        <v>3089</v>
      </c>
      <c r="D131" s="15">
        <v>35713</v>
      </c>
      <c r="E131" s="15">
        <v>110574</v>
      </c>
      <c r="F131" s="15">
        <v>165155</v>
      </c>
      <c r="G131" s="15">
        <v>203591</v>
      </c>
      <c r="H131" s="15">
        <v>222104</v>
      </c>
      <c r="I131" s="15">
        <v>231139</v>
      </c>
      <c r="J131" s="15">
        <v>239410</v>
      </c>
      <c r="K131" s="15">
        <v>245032</v>
      </c>
      <c r="L131" s="15">
        <v>252235</v>
      </c>
      <c r="M131" s="23">
        <v>60244639</v>
      </c>
      <c r="N131" s="43">
        <f t="shared" si="24"/>
        <v>5.1274271889985101</v>
      </c>
      <c r="O131" s="43">
        <f t="shared" si="34"/>
        <v>59.279963483555768</v>
      </c>
      <c r="P131" s="43">
        <f t="shared" si="35"/>
        <v>183.54164260159314</v>
      </c>
      <c r="Q131" s="43">
        <f t="shared" si="36"/>
        <v>274.14057539626054</v>
      </c>
      <c r="R131" s="43">
        <f t="shared" si="37"/>
        <v>337.94044313220962</v>
      </c>
      <c r="S131" s="43">
        <f t="shared" si="38"/>
        <v>368.67014839278892</v>
      </c>
      <c r="T131" s="43">
        <f t="shared" si="39"/>
        <v>383.66733345352105</v>
      </c>
      <c r="U131" s="43">
        <f t="shared" si="40"/>
        <v>397.39635588155818</v>
      </c>
      <c r="V131" s="43">
        <f t="shared" si="41"/>
        <v>406.7283065635101</v>
      </c>
      <c r="W131" s="44">
        <f t="shared" si="42"/>
        <v>418.68455714374846</v>
      </c>
      <c r="X131" s="45">
        <f t="shared" si="25"/>
        <v>3.86803830675409</v>
      </c>
      <c r="Y131" s="45">
        <f t="shared" si="26"/>
        <v>8.8758342227169553</v>
      </c>
      <c r="Z131" s="45">
        <f t="shared" si="27"/>
        <v>6.4713523424762434</v>
      </c>
      <c r="AA131" s="45">
        <f t="shared" si="28"/>
        <v>4.5571334097106488</v>
      </c>
      <c r="AB131" s="45">
        <f t="shared" si="29"/>
        <v>2.1949789471842354</v>
      </c>
      <c r="AC131" s="45">
        <f t="shared" si="30"/>
        <v>1.0712275043380097</v>
      </c>
      <c r="AD131" s="45">
        <f t="shared" si="31"/>
        <v>0.98064445914550902</v>
      </c>
      <c r="AE131" s="45">
        <f t="shared" si="32"/>
        <v>0.66656790585370884</v>
      </c>
      <c r="AF131" s="45">
        <f t="shared" si="33"/>
        <v>0.54346593546538002</v>
      </c>
    </row>
  </sheetData>
  <mergeCells count="2">
    <mergeCell ref="A1:A3"/>
    <mergeCell ref="B1:B3"/>
  </mergeCells>
  <hyperlinks>
    <hyperlink ref="A1" r:id="rId1" display="javascript:sort('tl',0,false)" xr:uid="{00000000-0004-0000-0400-000000000000}"/>
    <hyperlink ref="B1" r:id="rId2" display="javascript:sort('tl',1,false)" xr:uid="{00000000-0004-0000-0400-000001000000}"/>
    <hyperlink ref="C1" r:id="rId3" display="javascript:sort('tl',2,true)" xr:uid="{00000000-0004-0000-0400-000002000000}"/>
    <hyperlink ref="D1" r:id="rId4" display="javascript:sort('tl',3,true)" xr:uid="{00000000-0004-0000-0400-000003000000}"/>
    <hyperlink ref="E1" r:id="rId5" display="javascript:sort('tl',4,true)" xr:uid="{00000000-0004-0000-0400-000004000000}"/>
    <hyperlink ref="F1" r:id="rId6" display="javascript:sort('tl',5,true)" xr:uid="{00000000-0004-0000-0400-000005000000}"/>
    <hyperlink ref="G1" r:id="rId7" display="javascript:sort('tl',6,true)" xr:uid="{00000000-0004-0000-0400-000006000000}"/>
    <hyperlink ref="H1" r:id="rId8" display="javascript:sort('tl',7,true)" xr:uid="{00000000-0004-0000-0400-000007000000}"/>
    <hyperlink ref="I1" r:id="rId9" display="javascript:sort('tl',8,true)" xr:uid="{00000000-0004-0000-0400-000008000000}"/>
    <hyperlink ref="J1" r:id="rId10" display="javascript:sort('tl',9,true)" xr:uid="{00000000-0004-0000-0400-000009000000}"/>
    <hyperlink ref="K1" r:id="rId11" display="javascript:sort('tl',10,true)" xr:uid="{00000000-0004-0000-0400-00000A000000}"/>
    <hyperlink ref="L1" r:id="rId12" display="javascript:sort('tl',11,true)" xr:uid="{00000000-0004-0000-0400-00000B000000}"/>
    <hyperlink ref="A4" r:id="rId13" display="javascript:sym('13')" xr:uid="{00000000-0004-0000-0400-00000C000000}"/>
    <hyperlink ref="A5" r:id="rId14" display="javascript:sym('069')" xr:uid="{00000000-0004-0000-0400-00000D000000}"/>
    <hyperlink ref="A6" r:id="rId15" display="javascript:sym('066')" xr:uid="{00000000-0004-0000-0400-00000E000000}"/>
    <hyperlink ref="A7" r:id="rId16" display="javascript:sym('068')" xr:uid="{00000000-0004-0000-0400-00000F000000}"/>
    <hyperlink ref="A8" r:id="rId17" display="javascript:sym('067')" xr:uid="{00000000-0004-0000-0400-000010000000}"/>
    <hyperlink ref="A9" r:id="rId18" display="javascript:sym('17')" xr:uid="{00000000-0004-0000-0400-000011000000}"/>
    <hyperlink ref="A10" r:id="rId19" display="javascript:sym('077')" xr:uid="{00000000-0004-0000-0400-000012000000}"/>
    <hyperlink ref="A11" r:id="rId20" display="javascript:sym('076')" xr:uid="{00000000-0004-0000-0400-000013000000}"/>
    <hyperlink ref="A12" r:id="rId21" display="javascript:sym('18')" xr:uid="{00000000-0004-0000-0400-000014000000}"/>
    <hyperlink ref="A13" r:id="rId22" display="javascript:sym('079')" xr:uid="{00000000-0004-0000-0400-000015000000}"/>
    <hyperlink ref="A14" r:id="rId23" display="javascript:sym('078')" xr:uid="{00000000-0004-0000-0400-000016000000}"/>
    <hyperlink ref="A15" r:id="rId24" display="javascript:sym('101')" xr:uid="{00000000-0004-0000-0400-000017000000}"/>
    <hyperlink ref="A16" r:id="rId25" display="javascript:sym('080')" xr:uid="{00000000-0004-0000-0400-000018000000}"/>
    <hyperlink ref="A17" r:id="rId26" display="javascript:sym('102')" xr:uid="{00000000-0004-0000-0400-000019000000}"/>
    <hyperlink ref="A18" r:id="rId27" display="javascript:sym('15')" xr:uid="{00000000-0004-0000-0400-00001A000000}"/>
    <hyperlink ref="A19" r:id="rId28" display="javascript:sym('064')" xr:uid="{00000000-0004-0000-0400-00001B000000}"/>
    <hyperlink ref="A20" r:id="rId29" display="javascript:sym('062')" xr:uid="{00000000-0004-0000-0400-00001C000000}"/>
    <hyperlink ref="A21" r:id="rId30" display="javascript:sym('061')" xr:uid="{00000000-0004-0000-0400-00001D000000}"/>
    <hyperlink ref="A22" r:id="rId31" display="javascript:sym('063')" xr:uid="{00000000-0004-0000-0400-00001E000000}"/>
    <hyperlink ref="A23" r:id="rId32" display="javascript:sym('065')" xr:uid="{00000000-0004-0000-0400-00001F000000}"/>
    <hyperlink ref="A24" r:id="rId33" display="javascript:sym('08')" xr:uid="{00000000-0004-0000-0400-000020000000}"/>
    <hyperlink ref="A25" r:id="rId34" display="javascript:sym('037')" xr:uid="{00000000-0004-0000-0400-000021000000}"/>
    <hyperlink ref="A26" r:id="rId35" display="javascript:sym('038')" xr:uid="{00000000-0004-0000-0400-000022000000}"/>
    <hyperlink ref="A27" r:id="rId36" display="javascript:sym('040')" xr:uid="{00000000-0004-0000-0400-000023000000}"/>
    <hyperlink ref="A28" r:id="rId37" display="javascript:sym('036')" xr:uid="{00000000-0004-0000-0400-000024000000}"/>
    <hyperlink ref="A29" r:id="rId38" display="javascript:sym('034')" xr:uid="{00000000-0004-0000-0400-000025000000}"/>
    <hyperlink ref="A30" r:id="rId39" display="javascript:sym('033')" xr:uid="{00000000-0004-0000-0400-000026000000}"/>
    <hyperlink ref="A31" r:id="rId40" display="javascript:sym('039')" xr:uid="{00000000-0004-0000-0400-000027000000}"/>
    <hyperlink ref="A32" r:id="rId41" display="javascript:sym('035')" xr:uid="{00000000-0004-0000-0400-000028000000}"/>
    <hyperlink ref="A33" r:id="rId42" display="javascript:sym('099')" xr:uid="{00000000-0004-0000-0400-000029000000}"/>
    <hyperlink ref="A34" r:id="rId43" display="javascript:sym('06')" xr:uid="{00000000-0004-0000-0400-00002A000000}"/>
    <hyperlink ref="A35" r:id="rId44" display="javascript:sym('031')" xr:uid="{00000000-0004-0000-0400-00002B000000}"/>
    <hyperlink ref="A36" r:id="rId45" display="javascript:sym('093')" xr:uid="{00000000-0004-0000-0400-00002C000000}"/>
    <hyperlink ref="A37" r:id="rId46" display="javascript:sym('032')" xr:uid="{00000000-0004-0000-0400-00002D000000}"/>
    <hyperlink ref="A38" r:id="rId47" display="javascript:sym('030')" xr:uid="{00000000-0004-0000-0400-00002E000000}"/>
    <hyperlink ref="A39" r:id="rId48" display="javascript:sym('12')" xr:uid="{00000000-0004-0000-0400-00002F000000}"/>
    <hyperlink ref="A40" r:id="rId49" display="javascript:sym('060')" xr:uid="{00000000-0004-0000-0400-000030000000}"/>
    <hyperlink ref="A41" r:id="rId50" display="javascript:sym('059')" xr:uid="{00000000-0004-0000-0400-000031000000}"/>
    <hyperlink ref="A42" r:id="rId51" display="javascript:sym('057')" xr:uid="{00000000-0004-0000-0400-000032000000}"/>
    <hyperlink ref="A43" r:id="rId52" display="javascript:sym('058')" xr:uid="{00000000-0004-0000-0400-000033000000}"/>
    <hyperlink ref="A44" r:id="rId53" display="javascript:sym('056')" xr:uid="{00000000-0004-0000-0400-000034000000}"/>
    <hyperlink ref="A45" r:id="rId54" display="javascript:sym('07')" xr:uid="{00000000-0004-0000-0400-000035000000}"/>
    <hyperlink ref="A46" r:id="rId55" display="javascript:sym('010')" xr:uid="{00000000-0004-0000-0400-000036000000}"/>
    <hyperlink ref="A47" r:id="rId56" display="javascript:sym('008')" xr:uid="{00000000-0004-0000-0400-000037000000}"/>
    <hyperlink ref="A48" r:id="rId57" display="javascript:sym('011')" xr:uid="{00000000-0004-0000-0400-000038000000}"/>
    <hyperlink ref="A49" r:id="rId58" display="javascript:sym('009')" xr:uid="{00000000-0004-0000-0400-000039000000}"/>
    <hyperlink ref="A50" r:id="rId59" display="javascript:sym('03')" xr:uid="{00000000-0004-0000-0400-00003A000000}"/>
    <hyperlink ref="A51" r:id="rId60" display="javascript:sym('016')" xr:uid="{00000000-0004-0000-0400-00003B000000}"/>
    <hyperlink ref="A52" r:id="rId61" display="javascript:sym('017')" xr:uid="{00000000-0004-0000-0400-00003C000000}"/>
    <hyperlink ref="A53" r:id="rId62" display="javascript:sym('013')" xr:uid="{00000000-0004-0000-0400-00003D000000}"/>
    <hyperlink ref="A54" r:id="rId63" display="javascript:sym('019')" xr:uid="{00000000-0004-0000-0400-00003E000000}"/>
    <hyperlink ref="A55" r:id="rId64" display="javascript:sym('097')" xr:uid="{00000000-0004-0000-0400-00003F000000}"/>
    <hyperlink ref="A56" r:id="rId65" display="javascript:sym('098')" xr:uid="{00000000-0004-0000-0400-000040000000}"/>
    <hyperlink ref="A57" r:id="rId66" display="javascript:sym('020')" xr:uid="{00000000-0004-0000-0400-000041000000}"/>
    <hyperlink ref="A58" r:id="rId67" display="javascript:sym('015')" xr:uid="{00000000-0004-0000-0400-000042000000}"/>
    <hyperlink ref="A59" r:id="rId68" display="javascript:sym('108')" xr:uid="{00000000-0004-0000-0400-000043000000}"/>
    <hyperlink ref="A60" r:id="rId69" display="javascript:sym('018')" xr:uid="{00000000-0004-0000-0400-000044000000}"/>
    <hyperlink ref="A61" r:id="rId70" display="javascript:sym('014')" xr:uid="{00000000-0004-0000-0400-000045000000}"/>
    <hyperlink ref="A62" r:id="rId71" display="javascript:sym('012')" xr:uid="{00000000-0004-0000-0400-000046000000}"/>
    <hyperlink ref="A63" r:id="rId72" display="javascript:sym('11')" xr:uid="{00000000-0004-0000-0400-000047000000}"/>
    <hyperlink ref="A64" r:id="rId73" display="javascript:sym('042')" xr:uid="{00000000-0004-0000-0400-000048000000}"/>
    <hyperlink ref="A65" r:id="rId74" display="javascript:sym('044')" xr:uid="{00000000-0004-0000-0400-000049000000}"/>
    <hyperlink ref="A66" r:id="rId75" display="javascript:sym('109')" xr:uid="{00000000-0004-0000-0400-00004A000000}"/>
    <hyperlink ref="A67" r:id="rId76" display="javascript:sym('043')" xr:uid="{00000000-0004-0000-0400-00004B000000}"/>
    <hyperlink ref="A68" r:id="rId77" display="javascript:sym('041')" xr:uid="{00000000-0004-0000-0400-00004C000000}"/>
    <hyperlink ref="A69" r:id="rId78" display="javascript:sym('14')" xr:uid="{00000000-0004-0000-0400-00004D000000}"/>
    <hyperlink ref="A70" r:id="rId79" display="javascript:sym('070')" xr:uid="{00000000-0004-0000-0400-00004E000000}"/>
    <hyperlink ref="A71" r:id="rId80" display="javascript:sym('094')" xr:uid="{00000000-0004-0000-0400-00004F000000}"/>
    <hyperlink ref="A72" r:id="rId81" display="javascript:sym('01')" xr:uid="{00000000-0004-0000-0400-000050000000}"/>
    <hyperlink ref="A73" r:id="rId82" display="javascript:sym('006')" xr:uid="{00000000-0004-0000-0400-000051000000}"/>
    <hyperlink ref="A74" r:id="rId83" display="javascript:sym('005')" xr:uid="{00000000-0004-0000-0400-000052000000}"/>
    <hyperlink ref="A75" r:id="rId84" display="javascript:sym('096')" xr:uid="{00000000-0004-0000-0400-000053000000}"/>
    <hyperlink ref="A76" r:id="rId85" display="javascript:sym('004')" xr:uid="{00000000-0004-0000-0400-000054000000}"/>
    <hyperlink ref="A77" r:id="rId86" display="javascript:sym('003')" xr:uid="{00000000-0004-0000-0400-000055000000}"/>
    <hyperlink ref="A78" r:id="rId87" display="javascript:sym('001')" xr:uid="{00000000-0004-0000-0400-000056000000}"/>
    <hyperlink ref="A79" r:id="rId88" display="javascript:sym('103')" xr:uid="{00000000-0004-0000-0400-000057000000}"/>
    <hyperlink ref="A80" r:id="rId89" display="javascript:sym('002')" xr:uid="{00000000-0004-0000-0400-000058000000}"/>
    <hyperlink ref="A81" r:id="rId90" display="javascript:sym('16')" xr:uid="{00000000-0004-0000-0400-000059000000}"/>
    <hyperlink ref="A82" r:id="rId91" display="javascript:sym('072')" xr:uid="{00000000-0004-0000-0400-00005A000000}"/>
    <hyperlink ref="A83" r:id="rId92" display="javascript:sym('110')" xr:uid="{00000000-0004-0000-0400-00005B000000}"/>
    <hyperlink ref="A84" r:id="rId93" display="javascript:sym('074')" xr:uid="{00000000-0004-0000-0400-00005C000000}"/>
    <hyperlink ref="A85" r:id="rId94" display="javascript:sym('071')" xr:uid="{00000000-0004-0000-0400-00005D000000}"/>
    <hyperlink ref="A86" r:id="rId95" display="javascript:sym('075')" xr:uid="{00000000-0004-0000-0400-00005E000000}"/>
    <hyperlink ref="A87" r:id="rId96" display="javascript:sym('073')" xr:uid="{00000000-0004-0000-0400-00005F000000}"/>
    <hyperlink ref="A88" r:id="rId97" display="javascript:sym('20')" xr:uid="{00000000-0004-0000-0400-000060000000}"/>
    <hyperlink ref="A89" r:id="rId98" display="javascript:sym('092')" xr:uid="{00000000-0004-0000-0400-000061000000}"/>
    <hyperlink ref="A90" r:id="rId99" display="javascript:sym('091')" xr:uid="{00000000-0004-0000-0400-000062000000}"/>
    <hyperlink ref="A91" r:id="rId100" display="javascript:sym('095')" xr:uid="{00000000-0004-0000-0400-000063000000}"/>
    <hyperlink ref="A92" r:id="rId101" display="javascript:sym('090')" xr:uid="{00000000-0004-0000-0400-000064000000}"/>
    <hyperlink ref="A93" r:id="rId102" display="javascript:sym('111')" xr:uid="{00000000-0004-0000-0400-000065000000}"/>
    <hyperlink ref="A94" r:id="rId103" display="javascript:sym('19')" xr:uid="{00000000-0004-0000-0400-000066000000}"/>
    <hyperlink ref="A95" r:id="rId104" display="javascript:sym('084')" xr:uid="{00000000-0004-0000-0400-000067000000}"/>
    <hyperlink ref="A96" r:id="rId105" display="javascript:sym('085')" xr:uid="{00000000-0004-0000-0400-000068000000}"/>
    <hyperlink ref="A97" r:id="rId106" display="javascript:sym('087')" xr:uid="{00000000-0004-0000-0400-000069000000}"/>
    <hyperlink ref="A98" r:id="rId107" display="javascript:sym('086')" xr:uid="{00000000-0004-0000-0400-00006A000000}"/>
    <hyperlink ref="A99" r:id="rId108" display="javascript:sym('083')" xr:uid="{00000000-0004-0000-0400-00006B000000}"/>
    <hyperlink ref="A100" r:id="rId109" display="javascript:sym('082')" xr:uid="{00000000-0004-0000-0400-00006C000000}"/>
    <hyperlink ref="A101" r:id="rId110" display="javascript:sym('088')" xr:uid="{00000000-0004-0000-0400-00006D000000}"/>
    <hyperlink ref="A102" r:id="rId111" display="javascript:sym('089')" xr:uid="{00000000-0004-0000-0400-00006E000000}"/>
    <hyperlink ref="A103" r:id="rId112" display="javascript:sym('081')" xr:uid="{00000000-0004-0000-0400-00006F000000}"/>
    <hyperlink ref="A104" r:id="rId113" display="javascript:sym('09')" xr:uid="{00000000-0004-0000-0400-000070000000}"/>
    <hyperlink ref="A105" r:id="rId114" display="javascript:sym('051')" xr:uid="{00000000-0004-0000-0400-000071000000}"/>
    <hyperlink ref="A106" r:id="rId115" display="javascript:sym('048')" xr:uid="{00000000-0004-0000-0400-000072000000}"/>
    <hyperlink ref="A107" r:id="rId116" display="javascript:sym('053')" xr:uid="{00000000-0004-0000-0400-000073000000}"/>
    <hyperlink ref="A108" r:id="rId117" display="javascript:sym('049')" xr:uid="{00000000-0004-0000-0400-000074000000}"/>
    <hyperlink ref="A109" r:id="rId118" display="javascript:sym('046')" xr:uid="{00000000-0004-0000-0400-000075000000}"/>
    <hyperlink ref="A110" r:id="rId119" display="javascript:sym('045')" xr:uid="{00000000-0004-0000-0400-000076000000}"/>
    <hyperlink ref="A111" r:id="rId120" display="javascript:sym('050')" xr:uid="{00000000-0004-0000-0400-000077000000}"/>
    <hyperlink ref="A112" r:id="rId121" display="javascript:sym('047')" xr:uid="{00000000-0004-0000-0400-000078000000}"/>
    <hyperlink ref="A113" r:id="rId122" display="javascript:sym('100')" xr:uid="{00000000-0004-0000-0400-000079000000}"/>
    <hyperlink ref="A114" r:id="rId123" display="javascript:sym('052')" xr:uid="{00000000-0004-0000-0400-00007A000000}"/>
    <hyperlink ref="A115" r:id="rId124" display="javascript:sym('04')" xr:uid="{00000000-0004-0000-0400-00007B000000}"/>
    <hyperlink ref="A116" r:id="rId125" display="javascript:sym('021')" xr:uid="{00000000-0004-0000-0400-00007C000000}"/>
    <hyperlink ref="A117" r:id="rId126" display="javascript:sym('022')" xr:uid="{00000000-0004-0000-0400-00007D000000}"/>
    <hyperlink ref="A118" r:id="rId127" display="javascript:sym('10')" xr:uid="{00000000-0004-0000-0400-00007E000000}"/>
    <hyperlink ref="A119" r:id="rId128" display="javascript:sym('054')" xr:uid="{00000000-0004-0000-0400-00007F000000}"/>
    <hyperlink ref="A120" r:id="rId129" display="javascript:sym('055')" xr:uid="{00000000-0004-0000-0400-000080000000}"/>
    <hyperlink ref="A121" r:id="rId130" display="javascript:sym('02')" xr:uid="{00000000-0004-0000-0400-000081000000}"/>
    <hyperlink ref="A122" r:id="rId131" display="javascript:sym('007')" xr:uid="{00000000-0004-0000-0400-000082000000}"/>
    <hyperlink ref="A123" r:id="rId132" display="javascript:sym('05')" xr:uid="{00000000-0004-0000-0400-000083000000}"/>
    <hyperlink ref="A124" r:id="rId133" display="javascript:sym('025')" xr:uid="{00000000-0004-0000-0400-000084000000}"/>
    <hyperlink ref="A125" r:id="rId134" display="javascript:sym('028')" xr:uid="{00000000-0004-0000-0400-000085000000}"/>
    <hyperlink ref="A126" r:id="rId135" display="javascript:sym('029')" xr:uid="{00000000-0004-0000-0400-000086000000}"/>
    <hyperlink ref="A127" r:id="rId136" display="javascript:sym('026')" xr:uid="{00000000-0004-0000-0400-000087000000}"/>
    <hyperlink ref="A128" r:id="rId137" display="javascript:sym('027')" xr:uid="{00000000-0004-0000-0400-000088000000}"/>
    <hyperlink ref="A129" r:id="rId138" display="javascript:sym('023')" xr:uid="{00000000-0004-0000-0400-000089000000}"/>
    <hyperlink ref="A130" r:id="rId139" display="javascript:sym('024')" xr:uid="{00000000-0004-0000-0400-00008A000000}"/>
    <hyperlink ref="M1" r:id="rId140" display="javascript:sort('tl',5,true)" xr:uid="{00000000-0004-0000-0400-00008B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Diagramme</vt:lpstr>
      </vt:variant>
      <vt:variant>
        <vt:i4>1</vt:i4>
      </vt:variant>
    </vt:vector>
  </HeadingPairs>
  <TitlesOfParts>
    <vt:vector size="4" baseType="lpstr">
      <vt:lpstr>Infizierte_Tote</vt:lpstr>
      <vt:lpstr>Infizierte_gedreht</vt:lpstr>
      <vt:lpstr>Daten_IT_alle_Prov</vt:lpstr>
      <vt:lpstr>Diagramm Regionen_IT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Antonius</dc:creator>
  <cp:lastModifiedBy>Antonius</cp:lastModifiedBy>
  <dcterms:created xsi:type="dcterms:W3CDTF">2020-06-20T08:09:47Z</dcterms:created>
  <dcterms:modified xsi:type="dcterms:W3CDTF">2020-12-02T17:57:00Z</dcterms:modified>
</cp:coreProperties>
</file>