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50" windowWidth="28515" windowHeight="12525" activeTab="1"/>
  </bookViews>
  <sheets>
    <sheet name="Daten" sheetId="5" r:id="rId1"/>
    <sheet name="logistisch all Inf" sheetId="6" r:id="rId2"/>
    <sheet name="logistisch all Tote" sheetId="7" r:id="rId3"/>
  </sheets>
  <calcPr calcId="145621"/>
</workbook>
</file>

<file path=xl/calcChain.xml><?xml version="1.0" encoding="utf-8"?>
<calcChain xmlns="http://schemas.openxmlformats.org/spreadsheetml/2006/main">
  <c r="B164" i="7" l="1"/>
  <c r="C164" i="7" s="1"/>
  <c r="B165" i="7"/>
  <c r="C165" i="7" s="1"/>
  <c r="B166" i="7"/>
  <c r="C166" i="7" s="1"/>
  <c r="B167" i="7"/>
  <c r="C167" i="7" s="1"/>
  <c r="B168" i="7"/>
  <c r="C168" i="7" s="1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36" i="5"/>
  <c r="F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7" i="5"/>
  <c r="F170" i="5"/>
  <c r="F168" i="5" l="1"/>
  <c r="F169" i="5"/>
  <c r="G2" i="6"/>
  <c r="G2" i="7"/>
  <c r="F166" i="5"/>
  <c r="F126" i="5"/>
  <c r="F128" i="5"/>
  <c r="F130" i="5"/>
  <c r="F132" i="5"/>
  <c r="F134" i="5"/>
  <c r="F136" i="5"/>
  <c r="F138" i="5"/>
  <c r="F140" i="5"/>
  <c r="F142" i="5"/>
  <c r="F144" i="5"/>
  <c r="F146" i="5"/>
  <c r="F148" i="5"/>
  <c r="F150" i="5"/>
  <c r="F152" i="5"/>
  <c r="F154" i="5"/>
  <c r="F156" i="5"/>
  <c r="F158" i="5"/>
  <c r="F160" i="5"/>
  <c r="F162" i="5"/>
  <c r="F164" i="5"/>
  <c r="B7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F8" i="5"/>
  <c r="F9" i="5"/>
  <c r="F10" i="5"/>
  <c r="F11" i="5"/>
  <c r="F7" i="5"/>
  <c r="E13" i="5"/>
  <c r="E14" i="5"/>
  <c r="E15" i="5"/>
  <c r="E16" i="5"/>
  <c r="E12" i="5"/>
  <c r="F12" i="5" s="1"/>
  <c r="E2" i="6"/>
  <c r="K2" i="6" s="1"/>
  <c r="K2" i="7"/>
  <c r="F123" i="5"/>
  <c r="F121" i="5"/>
  <c r="F119" i="5"/>
  <c r="F117" i="5"/>
  <c r="F115" i="5"/>
  <c r="F112" i="5"/>
  <c r="F109" i="5"/>
  <c r="F107" i="5"/>
  <c r="F105" i="5"/>
  <c r="F103" i="5"/>
  <c r="F101" i="5"/>
  <c r="F99" i="5"/>
  <c r="F97" i="5"/>
  <c r="F95" i="5"/>
  <c r="F93" i="5"/>
  <c r="F91" i="5"/>
  <c r="F89" i="5"/>
  <c r="F87" i="5"/>
  <c r="F85" i="5"/>
  <c r="F83" i="5"/>
  <c r="F81" i="5"/>
  <c r="F79" i="5"/>
  <c r="F77" i="5"/>
  <c r="F75" i="5"/>
  <c r="F73" i="5"/>
  <c r="F71" i="5"/>
  <c r="F69" i="5"/>
  <c r="F67" i="5"/>
  <c r="F65" i="5"/>
  <c r="F63" i="5"/>
  <c r="F61" i="5"/>
  <c r="F59" i="5"/>
  <c r="F57" i="5"/>
  <c r="F55" i="5"/>
  <c r="F53" i="5"/>
  <c r="F51" i="5"/>
  <c r="F49" i="5"/>
  <c r="F47" i="5"/>
  <c r="F45" i="5"/>
  <c r="F43" i="5"/>
  <c r="F41" i="5"/>
  <c r="F39" i="5"/>
  <c r="F37" i="5"/>
  <c r="F35" i="5"/>
  <c r="F33" i="5"/>
  <c r="F31" i="5"/>
  <c r="F29" i="5"/>
  <c r="F27" i="5"/>
  <c r="F25" i="5"/>
  <c r="F23" i="5"/>
  <c r="F21" i="5"/>
  <c r="F19" i="5"/>
  <c r="F15" i="5"/>
  <c r="F13" i="5"/>
  <c r="F113" i="5"/>
  <c r="F114" i="5"/>
  <c r="F122" i="5"/>
  <c r="F120" i="5"/>
  <c r="F118" i="5"/>
  <c r="F116" i="5"/>
  <c r="F110" i="5"/>
  <c r="F108" i="5"/>
  <c r="F106" i="5"/>
  <c r="F104" i="5"/>
  <c r="F102" i="5"/>
  <c r="F100" i="5"/>
  <c r="F98" i="5"/>
  <c r="F96" i="5"/>
  <c r="F94" i="5"/>
  <c r="F92" i="5"/>
  <c r="F90" i="5"/>
  <c r="F88" i="5"/>
  <c r="F86" i="5"/>
  <c r="F84" i="5"/>
  <c r="F82" i="5"/>
  <c r="F80" i="5"/>
  <c r="F78" i="5"/>
  <c r="F76" i="5"/>
  <c r="F74" i="5"/>
  <c r="F72" i="5"/>
  <c r="F70" i="5"/>
  <c r="F68" i="5"/>
  <c r="F66" i="5"/>
  <c r="F64" i="5"/>
  <c r="F62" i="5"/>
  <c r="F60" i="5"/>
  <c r="F58" i="5"/>
  <c r="F56" i="5"/>
  <c r="F54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11" i="5"/>
  <c r="B147" i="7"/>
  <c r="B115" i="7"/>
  <c r="B83" i="7"/>
  <c r="B51" i="7"/>
  <c r="B19" i="7"/>
  <c r="B143" i="7"/>
  <c r="B111" i="7"/>
  <c r="B79" i="7"/>
  <c r="B47" i="7"/>
  <c r="B15" i="7"/>
  <c r="B10" i="7"/>
  <c r="B18" i="7"/>
  <c r="B26" i="7"/>
  <c r="B34" i="7"/>
  <c r="B48" i="7"/>
  <c r="C48" i="7"/>
  <c r="B56" i="7"/>
  <c r="B64" i="7"/>
  <c r="B72" i="7"/>
  <c r="B78" i="7"/>
  <c r="C79" i="7"/>
  <c r="B86" i="7"/>
  <c r="B94" i="7"/>
  <c r="B102" i="7"/>
  <c r="B110" i="7"/>
  <c r="C111" i="7"/>
  <c r="B118" i="7"/>
  <c r="B124" i="7"/>
  <c r="B132" i="7"/>
  <c r="B140" i="7"/>
  <c r="B148" i="7"/>
  <c r="B156" i="7"/>
  <c r="B160" i="7"/>
  <c r="B161" i="7"/>
  <c r="B145" i="7"/>
  <c r="B117" i="7"/>
  <c r="B101" i="7"/>
  <c r="B89" i="7"/>
  <c r="B73" i="7"/>
  <c r="B57" i="7"/>
  <c r="C57" i="7"/>
  <c r="B17" i="7"/>
  <c r="C18" i="7"/>
  <c r="B9" i="7"/>
  <c r="C19" i="7"/>
  <c r="C161" i="7"/>
  <c r="C73" i="7"/>
  <c r="C148" i="7"/>
  <c r="C102" i="7"/>
  <c r="C10" i="7"/>
  <c r="C118" i="7"/>
  <c r="B7" i="7"/>
  <c r="K3" i="7"/>
  <c r="B155" i="7"/>
  <c r="C156" i="7"/>
  <c r="B139" i="7"/>
  <c r="B123" i="7"/>
  <c r="C124" i="7"/>
  <c r="B107" i="7"/>
  <c r="B91" i="7"/>
  <c r="B75" i="7"/>
  <c r="B59" i="7"/>
  <c r="B43" i="7"/>
  <c r="B27" i="7"/>
  <c r="C27" i="7"/>
  <c r="B11" i="7"/>
  <c r="C11" i="7"/>
  <c r="B151" i="7"/>
  <c r="B135" i="7"/>
  <c r="B119" i="7"/>
  <c r="C119" i="7"/>
  <c r="B103" i="7"/>
  <c r="C103" i="7"/>
  <c r="B87" i="7"/>
  <c r="C87" i="7"/>
  <c r="B71" i="7"/>
  <c r="B55" i="7"/>
  <c r="C56" i="7"/>
  <c r="B39" i="7"/>
  <c r="B23" i="7"/>
  <c r="B4" i="7"/>
  <c r="B8" i="7"/>
  <c r="C9" i="7"/>
  <c r="B12" i="7"/>
  <c r="C12" i="7"/>
  <c r="B16" i="7"/>
  <c r="B20" i="7"/>
  <c r="C20" i="7"/>
  <c r="B24" i="7"/>
  <c r="C24" i="7"/>
  <c r="B28" i="7"/>
  <c r="B32" i="7"/>
  <c r="B36" i="7"/>
  <c r="B40" i="7"/>
  <c r="B42" i="7"/>
  <c r="B46" i="7"/>
  <c r="B50" i="7"/>
  <c r="C51" i="7"/>
  <c r="B54" i="7"/>
  <c r="B58" i="7"/>
  <c r="C58" i="7"/>
  <c r="B62" i="7"/>
  <c r="B66" i="7"/>
  <c r="B70" i="7"/>
  <c r="B76" i="7"/>
  <c r="C76" i="7"/>
  <c r="B80" i="7"/>
  <c r="C80" i="7"/>
  <c r="B84" i="7"/>
  <c r="C84" i="7"/>
  <c r="B88" i="7"/>
  <c r="C88" i="7"/>
  <c r="B92" i="7"/>
  <c r="C92" i="7"/>
  <c r="B96" i="7"/>
  <c r="B100" i="7"/>
  <c r="B104" i="7"/>
  <c r="C104" i="7"/>
  <c r="B108" i="7"/>
  <c r="B112" i="7"/>
  <c r="C112" i="7"/>
  <c r="B116" i="7"/>
  <c r="C116" i="7"/>
  <c r="B120" i="7"/>
  <c r="C120" i="7"/>
  <c r="B122" i="7"/>
  <c r="B126" i="7"/>
  <c r="B130" i="7"/>
  <c r="B134" i="7"/>
  <c r="B138" i="7"/>
  <c r="B142" i="7"/>
  <c r="B146" i="7"/>
  <c r="B150" i="7"/>
  <c r="B154" i="7"/>
  <c r="B162" i="7"/>
  <c r="C162" i="7"/>
  <c r="B157" i="7"/>
  <c r="C157" i="7"/>
  <c r="B149" i="7"/>
  <c r="C149" i="7"/>
  <c r="B141" i="7"/>
  <c r="C141" i="7"/>
  <c r="B133" i="7"/>
  <c r="C133" i="7"/>
  <c r="B129" i="7"/>
  <c r="B121" i="7"/>
  <c r="C121" i="7"/>
  <c r="B113" i="7"/>
  <c r="C113" i="7"/>
  <c r="B105" i="7"/>
  <c r="C105" i="7"/>
  <c r="B93" i="7"/>
  <c r="C93" i="7"/>
  <c r="B85" i="7"/>
  <c r="B77" i="7"/>
  <c r="B69" i="7"/>
  <c r="B61" i="7"/>
  <c r="B53" i="7"/>
  <c r="B45" i="7"/>
  <c r="B41" i="7"/>
  <c r="C41" i="7"/>
  <c r="B37" i="7"/>
  <c r="C37" i="7"/>
  <c r="B33" i="7"/>
  <c r="C33" i="7"/>
  <c r="B29" i="7"/>
  <c r="C29" i="7"/>
  <c r="B25" i="7"/>
  <c r="C26" i="7"/>
  <c r="B5" i="7"/>
  <c r="C5" i="7"/>
  <c r="B13" i="7"/>
  <c r="C13" i="7"/>
  <c r="B21" i="7"/>
  <c r="C21" i="7"/>
  <c r="C34" i="7"/>
  <c r="B49" i="7"/>
  <c r="C50" i="7"/>
  <c r="B65" i="7"/>
  <c r="C65" i="7"/>
  <c r="B81" i="7"/>
  <c r="B97" i="7"/>
  <c r="C97" i="7"/>
  <c r="B109" i="7"/>
  <c r="B125" i="7"/>
  <c r="C125" i="7"/>
  <c r="B137" i="7"/>
  <c r="B153" i="7"/>
  <c r="B3" i="7"/>
  <c r="B158" i="7"/>
  <c r="C158" i="7"/>
  <c r="B152" i="7"/>
  <c r="B144" i="7"/>
  <c r="B136" i="7"/>
  <c r="C136" i="7"/>
  <c r="B128" i="7"/>
  <c r="B114" i="7"/>
  <c r="B106" i="7"/>
  <c r="C106" i="7"/>
  <c r="B98" i="7"/>
  <c r="B90" i="7"/>
  <c r="C90" i="7"/>
  <c r="B82" i="7"/>
  <c r="C83" i="7"/>
  <c r="B74" i="7"/>
  <c r="C74" i="7"/>
  <c r="B68" i="7"/>
  <c r="B60" i="7"/>
  <c r="B52" i="7"/>
  <c r="C52" i="7"/>
  <c r="B44" i="7"/>
  <c r="C44" i="7"/>
  <c r="B38" i="7"/>
  <c r="C38" i="7"/>
  <c r="B30" i="7"/>
  <c r="C30" i="7"/>
  <c r="B22" i="7"/>
  <c r="C22" i="7"/>
  <c r="B14" i="7"/>
  <c r="C14" i="7"/>
  <c r="B6" i="7"/>
  <c r="C6" i="7"/>
  <c r="B31" i="7"/>
  <c r="C31" i="7"/>
  <c r="B63" i="7"/>
  <c r="C63" i="7"/>
  <c r="B95" i="7"/>
  <c r="C95" i="7"/>
  <c r="B127" i="7"/>
  <c r="C127" i="7"/>
  <c r="B159" i="7"/>
  <c r="C159" i="7"/>
  <c r="B35" i="7"/>
  <c r="C35" i="7"/>
  <c r="B67" i="7"/>
  <c r="C67" i="7"/>
  <c r="B99" i="7"/>
  <c r="B131" i="7"/>
  <c r="B163" i="7"/>
  <c r="C163" i="7"/>
  <c r="C98" i="7"/>
  <c r="C89" i="7"/>
  <c r="C49" i="7"/>
  <c r="C25" i="7"/>
  <c r="C81" i="7"/>
  <c r="C94" i="7"/>
  <c r="C129" i="7"/>
  <c r="C155" i="7"/>
  <c r="C53" i="7"/>
  <c r="C152" i="7"/>
  <c r="C140" i="7"/>
  <c r="C108" i="7"/>
  <c r="C60" i="7"/>
  <c r="C28" i="7"/>
  <c r="C8" i="7"/>
  <c r="C7" i="7"/>
  <c r="C40" i="7"/>
  <c r="C68" i="7"/>
  <c r="C99" i="7"/>
  <c r="C115" i="7"/>
  <c r="C114" i="7"/>
  <c r="C137" i="7"/>
  <c r="C109" i="7"/>
  <c r="C110" i="7"/>
  <c r="C82" i="7"/>
  <c r="C45" i="7"/>
  <c r="C61" i="7"/>
  <c r="C77" i="7"/>
  <c r="C78" i="7"/>
  <c r="C154" i="7"/>
  <c r="C147" i="7"/>
  <c r="C146" i="7"/>
  <c r="C138" i="7"/>
  <c r="C130" i="7"/>
  <c r="C122" i="7"/>
  <c r="C100" i="7"/>
  <c r="C66" i="7"/>
  <c r="C42" i="7"/>
  <c r="C36" i="7"/>
  <c r="C4" i="7"/>
  <c r="C39" i="7"/>
  <c r="C71" i="7"/>
  <c r="C135" i="7"/>
  <c r="C43" i="7"/>
  <c r="C75" i="7"/>
  <c r="C107" i="7"/>
  <c r="C139" i="7"/>
  <c r="C117" i="7"/>
  <c r="C64" i="7"/>
  <c r="C15" i="7"/>
  <c r="C131" i="7"/>
  <c r="C132" i="7"/>
  <c r="C128" i="7"/>
  <c r="C144" i="7"/>
  <c r="C145" i="7"/>
  <c r="C153" i="7"/>
  <c r="C69" i="7"/>
  <c r="C85" i="7"/>
  <c r="C86" i="7"/>
  <c r="C150" i="7"/>
  <c r="C143" i="7"/>
  <c r="C142" i="7"/>
  <c r="C134" i="7"/>
  <c r="C126" i="7"/>
  <c r="C96" i="7"/>
  <c r="C70" i="7"/>
  <c r="C62" i="7"/>
  <c r="C54" i="7"/>
  <c r="C46" i="7"/>
  <c r="C32" i="7"/>
  <c r="C16" i="7"/>
  <c r="C17" i="7"/>
  <c r="C23" i="7"/>
  <c r="C55" i="7"/>
  <c r="C151" i="7"/>
  <c r="C59" i="7"/>
  <c r="C91" i="7"/>
  <c r="C123" i="7"/>
  <c r="C72" i="7"/>
  <c r="C101" i="7"/>
  <c r="C47" i="7"/>
  <c r="C160" i="7"/>
  <c r="B145" i="6" l="1"/>
  <c r="B122" i="6"/>
  <c r="B58" i="6"/>
  <c r="B61" i="6"/>
  <c r="B26" i="6"/>
  <c r="B90" i="6"/>
  <c r="B29" i="6"/>
  <c r="B93" i="6"/>
  <c r="B10" i="6"/>
  <c r="B42" i="6"/>
  <c r="B74" i="6"/>
  <c r="B106" i="6"/>
  <c r="B13" i="6"/>
  <c r="B45" i="6"/>
  <c r="B77" i="6"/>
  <c r="B113" i="6"/>
  <c r="B18" i="6"/>
  <c r="B34" i="6"/>
  <c r="B50" i="6"/>
  <c r="B66" i="6"/>
  <c r="B82" i="6"/>
  <c r="B98" i="6"/>
  <c r="B114" i="6"/>
  <c r="B5" i="6"/>
  <c r="B21" i="6"/>
  <c r="B37" i="6"/>
  <c r="B53" i="6"/>
  <c r="B69" i="6"/>
  <c r="B85" i="6"/>
  <c r="B101" i="6"/>
  <c r="B129" i="6"/>
  <c r="B160" i="6"/>
  <c r="B161" i="6"/>
  <c r="B154" i="6"/>
  <c r="B6" i="6"/>
  <c r="B14" i="6"/>
  <c r="B22" i="6"/>
  <c r="C22" i="6" s="1"/>
  <c r="B30" i="6"/>
  <c r="B38" i="6"/>
  <c r="B46" i="6"/>
  <c r="C46" i="6" s="1"/>
  <c r="B54" i="6"/>
  <c r="C54" i="6" s="1"/>
  <c r="B62" i="6"/>
  <c r="C62" i="6" s="1"/>
  <c r="B70" i="6"/>
  <c r="B78" i="6"/>
  <c r="B86" i="6"/>
  <c r="C86" i="6" s="1"/>
  <c r="B94" i="6"/>
  <c r="C94" i="6" s="1"/>
  <c r="B102" i="6"/>
  <c r="B110" i="6"/>
  <c r="B118" i="6"/>
  <c r="B126" i="6"/>
  <c r="B9" i="6"/>
  <c r="B17" i="6"/>
  <c r="B25" i="6"/>
  <c r="C26" i="6" s="1"/>
  <c r="B33" i="6"/>
  <c r="C34" i="6" s="1"/>
  <c r="B41" i="6"/>
  <c r="B49" i="6"/>
  <c r="B57" i="6"/>
  <c r="C58" i="6" s="1"/>
  <c r="B65" i="6"/>
  <c r="C66" i="6" s="1"/>
  <c r="B73" i="6"/>
  <c r="C74" i="6" s="1"/>
  <c r="B81" i="6"/>
  <c r="B89" i="6"/>
  <c r="B97" i="6"/>
  <c r="B105" i="6"/>
  <c r="B121" i="6"/>
  <c r="C122" i="6" s="1"/>
  <c r="B137" i="6"/>
  <c r="B153" i="6"/>
  <c r="C154" i="6" s="1"/>
  <c r="B138" i="6"/>
  <c r="C138" i="6" s="1"/>
  <c r="B144" i="6"/>
  <c r="C10" i="6"/>
  <c r="C98" i="6"/>
  <c r="B109" i="6"/>
  <c r="B117" i="6"/>
  <c r="B125" i="6"/>
  <c r="B133" i="6"/>
  <c r="B141" i="6"/>
  <c r="B149" i="6"/>
  <c r="B157" i="6"/>
  <c r="B130" i="6"/>
  <c r="B146" i="6"/>
  <c r="C146" i="6" s="1"/>
  <c r="B162" i="6"/>
  <c r="K3" i="6"/>
  <c r="B152" i="6"/>
  <c r="B136" i="6"/>
  <c r="B158" i="6"/>
  <c r="B150" i="6"/>
  <c r="B142" i="6"/>
  <c r="B134" i="6"/>
  <c r="B163" i="6"/>
  <c r="B159" i="6"/>
  <c r="B155" i="6"/>
  <c r="B151" i="6"/>
  <c r="C151" i="6" s="1"/>
  <c r="B147" i="6"/>
  <c r="B143" i="6"/>
  <c r="B139" i="6"/>
  <c r="B135" i="6"/>
  <c r="C135" i="6" s="1"/>
  <c r="B131" i="6"/>
  <c r="B127" i="6"/>
  <c r="B123" i="6"/>
  <c r="C123" i="6" s="1"/>
  <c r="B119" i="6"/>
  <c r="B115" i="6"/>
  <c r="B111" i="6"/>
  <c r="B107" i="6"/>
  <c r="C107" i="6" s="1"/>
  <c r="B103" i="6"/>
  <c r="B99" i="6"/>
  <c r="B95" i="6"/>
  <c r="B91" i="6"/>
  <c r="C91" i="6" s="1"/>
  <c r="B87" i="6"/>
  <c r="B83" i="6"/>
  <c r="B79" i="6"/>
  <c r="B75" i="6"/>
  <c r="B71" i="6"/>
  <c r="B67" i="6"/>
  <c r="B63" i="6"/>
  <c r="B59" i="6"/>
  <c r="B55" i="6"/>
  <c r="B51" i="6"/>
  <c r="B47" i="6"/>
  <c r="B43" i="6"/>
  <c r="C43" i="6" s="1"/>
  <c r="B39" i="6"/>
  <c r="B35" i="6"/>
  <c r="B31" i="6"/>
  <c r="B27" i="6"/>
  <c r="B23" i="6"/>
  <c r="B19" i="6"/>
  <c r="B15" i="6"/>
  <c r="B11" i="6"/>
  <c r="B7" i="6"/>
  <c r="B128" i="6"/>
  <c r="B124" i="6"/>
  <c r="B120" i="6"/>
  <c r="B116" i="6"/>
  <c r="B112" i="6"/>
  <c r="B108" i="6"/>
  <c r="B104" i="6"/>
  <c r="B100" i="6"/>
  <c r="B96" i="6"/>
  <c r="B92" i="6"/>
  <c r="B88" i="6"/>
  <c r="B84" i="6"/>
  <c r="B80" i="6"/>
  <c r="B76" i="6"/>
  <c r="B72" i="6"/>
  <c r="B68" i="6"/>
  <c r="B64" i="6"/>
  <c r="B60" i="6"/>
  <c r="B56" i="6"/>
  <c r="B52" i="6"/>
  <c r="B48" i="6"/>
  <c r="B44" i="6"/>
  <c r="B40" i="6"/>
  <c r="B36" i="6"/>
  <c r="B32" i="6"/>
  <c r="B28" i="6"/>
  <c r="B24" i="6"/>
  <c r="B20" i="6"/>
  <c r="B16" i="6"/>
  <c r="B12" i="6"/>
  <c r="B8" i="6"/>
  <c r="C137" i="6"/>
  <c r="B132" i="6"/>
  <c r="B140" i="6"/>
  <c r="B148" i="6"/>
  <c r="B156" i="6"/>
  <c r="B3" i="6"/>
  <c r="B4" i="6"/>
  <c r="B164" i="6"/>
  <c r="B166" i="6"/>
  <c r="B168" i="6"/>
  <c r="B165" i="6"/>
  <c r="B167" i="6"/>
  <c r="F167" i="5"/>
  <c r="F163" i="5"/>
  <c r="F161" i="5"/>
  <c r="F159" i="5"/>
  <c r="F157" i="5"/>
  <c r="F155" i="5"/>
  <c r="F153" i="5"/>
  <c r="F151" i="5"/>
  <c r="F149" i="5"/>
  <c r="F147" i="5"/>
  <c r="F145" i="5"/>
  <c r="F143" i="5"/>
  <c r="F141" i="5"/>
  <c r="F139" i="5"/>
  <c r="F137" i="5"/>
  <c r="F135" i="5"/>
  <c r="F133" i="5"/>
  <c r="F131" i="5"/>
  <c r="F129" i="5"/>
  <c r="F127" i="5"/>
  <c r="F125" i="5"/>
  <c r="F165" i="5"/>
  <c r="F124" i="5"/>
  <c r="C57" i="6" l="1"/>
  <c r="C75" i="6"/>
  <c r="C113" i="6"/>
  <c r="C93" i="6"/>
  <c r="C106" i="6"/>
  <c r="C90" i="6"/>
  <c r="C42" i="6"/>
  <c r="C150" i="6"/>
  <c r="C114" i="6"/>
  <c r="C27" i="6"/>
  <c r="C9" i="6"/>
  <c r="C25" i="6"/>
  <c r="C41" i="6"/>
  <c r="C73" i="6"/>
  <c r="C105" i="6"/>
  <c r="C11" i="6"/>
  <c r="C19" i="6"/>
  <c r="C51" i="6"/>
  <c r="C59" i="6"/>
  <c r="C83" i="6"/>
  <c r="C115" i="6"/>
  <c r="C139" i="6"/>
  <c r="C147" i="6"/>
  <c r="C142" i="6"/>
  <c r="C145" i="6"/>
  <c r="C158" i="6"/>
  <c r="C89" i="6"/>
  <c r="C129" i="6"/>
  <c r="C82" i="6"/>
  <c r="C18" i="6"/>
  <c r="C85" i="6"/>
  <c r="C7" i="6"/>
  <c r="C23" i="6"/>
  <c r="C39" i="6"/>
  <c r="C55" i="6"/>
  <c r="C71" i="6"/>
  <c r="C87" i="6"/>
  <c r="C103" i="6"/>
  <c r="C119" i="6"/>
  <c r="C162" i="6"/>
  <c r="C130" i="6"/>
  <c r="C50" i="6"/>
  <c r="C30" i="6"/>
  <c r="C78" i="6"/>
  <c r="C118" i="6"/>
  <c r="C14" i="6"/>
  <c r="C81" i="6"/>
  <c r="C111" i="6"/>
  <c r="C161" i="6"/>
  <c r="C101" i="6"/>
  <c r="C67" i="6"/>
  <c r="C164" i="6"/>
  <c r="C31" i="6"/>
  <c r="C121" i="6"/>
  <c r="C12" i="6"/>
  <c r="C20" i="6"/>
  <c r="C28" i="6"/>
  <c r="C36" i="6"/>
  <c r="C52" i="6"/>
  <c r="C60" i="6"/>
  <c r="C68" i="6"/>
  <c r="C84" i="6"/>
  <c r="C92" i="6"/>
  <c r="C100" i="6"/>
  <c r="C108" i="6"/>
  <c r="C116" i="6"/>
  <c r="C124" i="6"/>
  <c r="C15" i="6"/>
  <c r="C47" i="6"/>
  <c r="C63" i="6"/>
  <c r="C79" i="6"/>
  <c r="C95" i="6"/>
  <c r="C127" i="6"/>
  <c r="C143" i="6"/>
  <c r="C160" i="6"/>
  <c r="C134" i="6"/>
  <c r="C144" i="6"/>
  <c r="C136" i="6"/>
  <c r="C97" i="6"/>
  <c r="C17" i="6"/>
  <c r="C126" i="6"/>
  <c r="C110" i="6"/>
  <c r="C99" i="6"/>
  <c r="C35" i="6"/>
  <c r="C5" i="6"/>
  <c r="C49" i="6"/>
  <c r="C125" i="6"/>
  <c r="C159" i="6"/>
  <c r="C153" i="6"/>
  <c r="C131" i="6"/>
  <c r="C155" i="6"/>
  <c r="C102" i="6"/>
  <c r="C70" i="6"/>
  <c r="C38" i="6"/>
  <c r="C6" i="6"/>
  <c r="C109" i="6"/>
  <c r="C53" i="6"/>
  <c r="C69" i="6"/>
  <c r="C8" i="6"/>
  <c r="C16" i="6"/>
  <c r="C24" i="6"/>
  <c r="C32" i="6"/>
  <c r="C40" i="6"/>
  <c r="C48" i="6"/>
  <c r="C56" i="6"/>
  <c r="C72" i="6"/>
  <c r="C80" i="6"/>
  <c r="C88" i="6"/>
  <c r="C96" i="6"/>
  <c r="C104" i="6"/>
  <c r="C112" i="6"/>
  <c r="C120" i="6"/>
  <c r="C128" i="6"/>
  <c r="C163" i="6"/>
  <c r="C21" i="6"/>
  <c r="C33" i="6"/>
  <c r="C29" i="6"/>
  <c r="C37" i="6"/>
  <c r="C13" i="6"/>
  <c r="C61" i="6"/>
  <c r="C64" i="6"/>
  <c r="C65" i="6"/>
  <c r="C152" i="6"/>
  <c r="C44" i="6"/>
  <c r="C45" i="6"/>
  <c r="C76" i="6"/>
  <c r="C77" i="6"/>
  <c r="C117" i="6"/>
  <c r="C4" i="6"/>
  <c r="C167" i="6"/>
  <c r="C148" i="6"/>
  <c r="C149" i="6"/>
  <c r="C133" i="6"/>
  <c r="C132" i="6"/>
  <c r="C165" i="6"/>
  <c r="C156" i="6"/>
  <c r="C157" i="6"/>
  <c r="C140" i="6"/>
  <c r="C141" i="6"/>
  <c r="C166" i="6"/>
  <c r="C168" i="6"/>
</calcChain>
</file>

<file path=xl/sharedStrings.xml><?xml version="1.0" encoding="utf-8"?>
<sst xmlns="http://schemas.openxmlformats.org/spreadsheetml/2006/main" count="39" uniqueCount="26">
  <si>
    <t>Quelle:</t>
  </si>
  <si>
    <t>Tage seit</t>
  </si>
  <si>
    <t>Datum</t>
  </si>
  <si>
    <t>Faktor</t>
  </si>
  <si>
    <t>logistische Funktion</t>
  </si>
  <si>
    <t>aktuelle Werte</t>
  </si>
  <si>
    <t>Funktionsterm</t>
  </si>
  <si>
    <t>x</t>
  </si>
  <si>
    <t>f(x)</t>
  </si>
  <si>
    <t xml:space="preserve">f(x) = </t>
  </si>
  <si>
    <t>Schranke</t>
  </si>
  <si>
    <t>N0</t>
  </si>
  <si>
    <t>Faktor k</t>
  </si>
  <si>
    <t>Schranke G</t>
  </si>
  <si>
    <t>Fälle</t>
  </si>
  <si>
    <t>Neu</t>
  </si>
  <si>
    <t xml:space="preserve">Fälle </t>
  </si>
  <si>
    <t>neu</t>
  </si>
  <si>
    <t>John-Hopkins-University</t>
  </si>
  <si>
    <t>Tote</t>
  </si>
  <si>
    <t>Gesamt</t>
  </si>
  <si>
    <t>geglättet (7 Tage)</t>
  </si>
  <si>
    <t>Covid-19 in Italien</t>
  </si>
  <si>
    <t>für die Funktionswerte</t>
  </si>
  <si>
    <t>Startwert bei t = 0</t>
  </si>
  <si>
    <t>entscheidet, wie stark die Werte zwischendurch steigen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</si>
</sst>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1" fontId="0" fillId="0" borderId="6" xfId="0" applyNumberFormat="1" applyBorder="1"/>
    <xf numFmtId="0" fontId="0" fillId="0" borderId="8" xfId="0" applyBorder="1"/>
    <xf numFmtId="0" fontId="0" fillId="0" borderId="9" xfId="0" applyBorder="1"/>
    <xf numFmtId="1" fontId="0" fillId="0" borderId="8" xfId="0" applyNumberFormat="1" applyBorder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(Gesamt-Infizierte)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reale Daten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Daten!$C$6:$C$170</c:f>
              <c:numCache>
                <c:formatCode>General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20</c:v>
                </c:pt>
                <c:pt idx="31">
                  <c:v>62</c:v>
                </c:pt>
                <c:pt idx="32">
                  <c:v>155</c:v>
                </c:pt>
                <c:pt idx="33">
                  <c:v>229</c:v>
                </c:pt>
                <c:pt idx="34">
                  <c:v>322</c:v>
                </c:pt>
                <c:pt idx="35">
                  <c:v>453</c:v>
                </c:pt>
                <c:pt idx="36">
                  <c:v>655</c:v>
                </c:pt>
                <c:pt idx="37">
                  <c:v>888</c:v>
                </c:pt>
                <c:pt idx="38">
                  <c:v>1128</c:v>
                </c:pt>
                <c:pt idx="39">
                  <c:v>1694</c:v>
                </c:pt>
                <c:pt idx="40">
                  <c:v>2036</c:v>
                </c:pt>
                <c:pt idx="41">
                  <c:v>2502</c:v>
                </c:pt>
                <c:pt idx="42">
                  <c:v>3089</c:v>
                </c:pt>
                <c:pt idx="43">
                  <c:v>3858</c:v>
                </c:pt>
                <c:pt idx="44">
                  <c:v>4636</c:v>
                </c:pt>
                <c:pt idx="45">
                  <c:v>5883</c:v>
                </c:pt>
                <c:pt idx="46">
                  <c:v>7375</c:v>
                </c:pt>
                <c:pt idx="47">
                  <c:v>9172</c:v>
                </c:pt>
                <c:pt idx="48">
                  <c:v>10149</c:v>
                </c:pt>
                <c:pt idx="49">
                  <c:v>12462</c:v>
                </c:pt>
                <c:pt idx="50">
                  <c:v>15113</c:v>
                </c:pt>
                <c:pt idx="51">
                  <c:v>17660</c:v>
                </c:pt>
                <c:pt idx="52">
                  <c:v>21157</c:v>
                </c:pt>
                <c:pt idx="53">
                  <c:v>24747</c:v>
                </c:pt>
                <c:pt idx="54">
                  <c:v>27980</c:v>
                </c:pt>
                <c:pt idx="55">
                  <c:v>31506</c:v>
                </c:pt>
                <c:pt idx="56">
                  <c:v>35713</c:v>
                </c:pt>
                <c:pt idx="57">
                  <c:v>41035</c:v>
                </c:pt>
                <c:pt idx="58">
                  <c:v>47021</c:v>
                </c:pt>
                <c:pt idx="59">
                  <c:v>53578</c:v>
                </c:pt>
                <c:pt idx="60">
                  <c:v>59138</c:v>
                </c:pt>
                <c:pt idx="61">
                  <c:v>63927</c:v>
                </c:pt>
                <c:pt idx="62">
                  <c:v>69176</c:v>
                </c:pt>
                <c:pt idx="63">
                  <c:v>74386</c:v>
                </c:pt>
                <c:pt idx="64">
                  <c:v>80589</c:v>
                </c:pt>
                <c:pt idx="65">
                  <c:v>86498</c:v>
                </c:pt>
                <c:pt idx="66">
                  <c:v>92472</c:v>
                </c:pt>
                <c:pt idx="67">
                  <c:v>97689</c:v>
                </c:pt>
                <c:pt idx="68">
                  <c:v>101739</c:v>
                </c:pt>
                <c:pt idx="69">
                  <c:v>105792</c:v>
                </c:pt>
                <c:pt idx="70">
                  <c:v>110574</c:v>
                </c:pt>
                <c:pt idx="71">
                  <c:v>115242</c:v>
                </c:pt>
                <c:pt idx="72">
                  <c:v>119827</c:v>
                </c:pt>
                <c:pt idx="73">
                  <c:v>124632</c:v>
                </c:pt>
                <c:pt idx="74">
                  <c:v>128948</c:v>
                </c:pt>
                <c:pt idx="75">
                  <c:v>132547</c:v>
                </c:pt>
                <c:pt idx="76">
                  <c:v>135586</c:v>
                </c:pt>
                <c:pt idx="77">
                  <c:v>139422</c:v>
                </c:pt>
                <c:pt idx="78">
                  <c:v>143626</c:v>
                </c:pt>
                <c:pt idx="79">
                  <c:v>147577</c:v>
                </c:pt>
                <c:pt idx="80">
                  <c:v>152271</c:v>
                </c:pt>
                <c:pt idx="81">
                  <c:v>156363</c:v>
                </c:pt>
                <c:pt idx="82">
                  <c:v>159516</c:v>
                </c:pt>
                <c:pt idx="83">
                  <c:v>162488</c:v>
                </c:pt>
                <c:pt idx="84">
                  <c:v>165155</c:v>
                </c:pt>
                <c:pt idx="85">
                  <c:v>168941</c:v>
                </c:pt>
                <c:pt idx="86">
                  <c:v>172434</c:v>
                </c:pt>
                <c:pt idx="87">
                  <c:v>175925</c:v>
                </c:pt>
                <c:pt idx="88">
                  <c:v>178972</c:v>
                </c:pt>
                <c:pt idx="89">
                  <c:v>181228</c:v>
                </c:pt>
                <c:pt idx="90">
                  <c:v>183957</c:v>
                </c:pt>
                <c:pt idx="91">
                  <c:v>187327</c:v>
                </c:pt>
                <c:pt idx="92">
                  <c:v>189973</c:v>
                </c:pt>
                <c:pt idx="93">
                  <c:v>192994</c:v>
                </c:pt>
                <c:pt idx="94">
                  <c:v>195351</c:v>
                </c:pt>
                <c:pt idx="95">
                  <c:v>197675</c:v>
                </c:pt>
                <c:pt idx="96">
                  <c:v>199414</c:v>
                </c:pt>
                <c:pt idx="97">
                  <c:v>201505</c:v>
                </c:pt>
                <c:pt idx="98">
                  <c:v>203591</c:v>
                </c:pt>
                <c:pt idx="99">
                  <c:v>205463</c:v>
                </c:pt>
                <c:pt idx="100">
                  <c:v>207428</c:v>
                </c:pt>
                <c:pt idx="101">
                  <c:v>209328</c:v>
                </c:pt>
                <c:pt idx="102">
                  <c:v>210717</c:v>
                </c:pt>
                <c:pt idx="103">
                  <c:v>211938</c:v>
                </c:pt>
                <c:pt idx="104">
                  <c:v>213013</c:v>
                </c:pt>
                <c:pt idx="105">
                  <c:v>214457</c:v>
                </c:pt>
                <c:pt idx="106">
                  <c:v>215858</c:v>
                </c:pt>
                <c:pt idx="107">
                  <c:v>217185</c:v>
                </c:pt>
                <c:pt idx="108">
                  <c:v>218268</c:v>
                </c:pt>
                <c:pt idx="109">
                  <c:v>219070</c:v>
                </c:pt>
                <c:pt idx="110">
                  <c:v>219814</c:v>
                </c:pt>
                <c:pt idx="111">
                  <c:v>221216</c:v>
                </c:pt>
                <c:pt idx="112">
                  <c:v>222104</c:v>
                </c:pt>
                <c:pt idx="113">
                  <c:v>223096</c:v>
                </c:pt>
                <c:pt idx="114">
                  <c:v>223885</c:v>
                </c:pt>
                <c:pt idx="115">
                  <c:v>224760</c:v>
                </c:pt>
                <c:pt idx="116">
                  <c:v>225435</c:v>
                </c:pt>
                <c:pt idx="117">
                  <c:v>225886</c:v>
                </c:pt>
                <c:pt idx="118">
                  <c:v>226699</c:v>
                </c:pt>
                <c:pt idx="119">
                  <c:v>227364</c:v>
                </c:pt>
                <c:pt idx="120">
                  <c:v>228006</c:v>
                </c:pt>
                <c:pt idx="121">
                  <c:v>228658</c:v>
                </c:pt>
                <c:pt idx="122">
                  <c:v>229327</c:v>
                </c:pt>
                <c:pt idx="123">
                  <c:v>229858</c:v>
                </c:pt>
                <c:pt idx="124">
                  <c:v>230158</c:v>
                </c:pt>
                <c:pt idx="125">
                  <c:v>230555</c:v>
                </c:pt>
                <c:pt idx="126">
                  <c:v>231139</c:v>
                </c:pt>
                <c:pt idx="127">
                  <c:v>231732</c:v>
                </c:pt>
                <c:pt idx="128">
                  <c:v>232248</c:v>
                </c:pt>
                <c:pt idx="129">
                  <c:v>232664</c:v>
                </c:pt>
                <c:pt idx="130">
                  <c:v>232997</c:v>
                </c:pt>
                <c:pt idx="131">
                  <c:v>233197</c:v>
                </c:pt>
                <c:pt idx="132">
                  <c:v>233515</c:v>
                </c:pt>
                <c:pt idx="133">
                  <c:v>233836</c:v>
                </c:pt>
                <c:pt idx="134">
                  <c:v>234013</c:v>
                </c:pt>
                <c:pt idx="135">
                  <c:v>234531</c:v>
                </c:pt>
                <c:pt idx="136">
                  <c:v>234801</c:v>
                </c:pt>
                <c:pt idx="137">
                  <c:v>234998</c:v>
                </c:pt>
                <c:pt idx="138">
                  <c:v>235278</c:v>
                </c:pt>
                <c:pt idx="139">
                  <c:v>235561</c:v>
                </c:pt>
                <c:pt idx="140">
                  <c:v>235763</c:v>
                </c:pt>
                <c:pt idx="141">
                  <c:v>236142</c:v>
                </c:pt>
                <c:pt idx="142">
                  <c:v>236305</c:v>
                </c:pt>
                <c:pt idx="143">
                  <c:v>236651</c:v>
                </c:pt>
                <c:pt idx="144">
                  <c:v>236989</c:v>
                </c:pt>
                <c:pt idx="145">
                  <c:v>237290</c:v>
                </c:pt>
                <c:pt idx="146">
                  <c:v>237500</c:v>
                </c:pt>
                <c:pt idx="147">
                  <c:v>237828</c:v>
                </c:pt>
                <c:pt idx="148">
                  <c:v>238159</c:v>
                </c:pt>
                <c:pt idx="149">
                  <c:v>238011</c:v>
                </c:pt>
                <c:pt idx="150">
                  <c:v>238275</c:v>
                </c:pt>
                <c:pt idx="151">
                  <c:v>238499</c:v>
                </c:pt>
                <c:pt idx="152">
                  <c:v>238720</c:v>
                </c:pt>
                <c:pt idx="153">
                  <c:v>238833</c:v>
                </c:pt>
                <c:pt idx="154">
                  <c:v>239410</c:v>
                </c:pt>
                <c:pt idx="155">
                  <c:v>239706</c:v>
                </c:pt>
                <c:pt idx="156">
                  <c:v>239961</c:v>
                </c:pt>
                <c:pt idx="157">
                  <c:v>240136</c:v>
                </c:pt>
                <c:pt idx="158">
                  <c:v>240310</c:v>
                </c:pt>
                <c:pt idx="159">
                  <c:v>240436</c:v>
                </c:pt>
                <c:pt idx="160">
                  <c:v>240578</c:v>
                </c:pt>
                <c:pt idx="161">
                  <c:v>240760</c:v>
                </c:pt>
                <c:pt idx="162">
                  <c:v>240961</c:v>
                </c:pt>
                <c:pt idx="163">
                  <c:v>241184</c:v>
                </c:pt>
                <c:pt idx="164">
                  <c:v>241419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611136"/>
        <c:axId val="243612672"/>
      </c:scatterChart>
      <c:scatterChart>
        <c:scatterStyle val="smoothMarker"/>
        <c:varyColors val="0"/>
        <c:ser>
          <c:idx val="1"/>
          <c:order val="0"/>
          <c:tx>
            <c:strRef>
              <c:f>'logistisch all Inf'!$A$1</c:f>
              <c:strCache>
                <c:ptCount val="1"/>
                <c:pt idx="0">
                  <c:v>logistische Funktion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Inf'!$A$3:$A$168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Inf'!$B$3:$B$168</c:f>
              <c:numCache>
                <c:formatCode>General</c:formatCode>
                <c:ptCount val="166"/>
                <c:pt idx="0">
                  <c:v>1</c:v>
                </c:pt>
                <c:pt idx="1">
                  <c:v>1.0856845617802888</c:v>
                </c:pt>
                <c:pt idx="2">
                  <c:v>1.1787109192895791</c:v>
                </c:pt>
                <c:pt idx="3">
                  <c:v>1.2797081382415036</c:v>
                </c:pt>
                <c:pt idx="4">
                  <c:v>1.3893591829424685</c:v>
                </c:pt>
                <c:pt idx="5">
                  <c:v>1.5084055341474942</c:v>
                </c:pt>
                <c:pt idx="6">
                  <c:v>1.6376522021447371</c:v>
                </c:pt>
                <c:pt idx="7">
                  <c:v>1.7779731698958174</c:v>
                </c:pt>
                <c:pt idx="8">
                  <c:v>1.9303173018496407</c:v>
                </c:pt>
                <c:pt idx="9">
                  <c:v>2.0957147592423033</c:v>
                </c:pt>
                <c:pt idx="10">
                  <c:v>2.2752839647685503</c:v>
                </c:pt>
                <c:pt idx="11">
                  <c:v>2.4702391638499623</c:v>
                </c:pt>
                <c:pt idx="12">
                  <c:v>2.6818986337041828</c:v>
                </c:pt>
                <c:pt idx="13">
                  <c:v>2.9116935949876419</c:v>
                </c:pt>
                <c:pt idx="14">
                  <c:v>3.1611778873572267</c:v>
                </c:pt>
                <c:pt idx="15">
                  <c:v>3.4320384733302056</c:v>
                </c:pt>
                <c:pt idx="16">
                  <c:v>3.7261068412402558</c:v>
                </c:pt>
                <c:pt idx="17">
                  <c:v>4.0453713858467886</c:v>
                </c:pt>
                <c:pt idx="18">
                  <c:v>4.3919908477782661</c:v>
                </c:pt>
                <c:pt idx="19">
                  <c:v>4.7683089044544102</c:v>
                </c:pt>
                <c:pt idx="20">
                  <c:v>5.1768700105305872</c:v>
                </c:pt>
                <c:pt idx="21">
                  <c:v>5.6204365936105107</c:v>
                </c:pt>
                <c:pt idx="22">
                  <c:v>6.102007722940801</c:v>
                </c:pt>
                <c:pt idx="23">
                  <c:v>6.62483937575435</c:v>
                </c:pt>
                <c:pt idx="24">
                  <c:v>7.1924664382113734</c:v>
                </c:pt>
                <c:pt idx="25">
                  <c:v>7.8087265899579963</c:v>
                </c:pt>
                <c:pt idx="26">
                  <c:v>8.477786231328496</c:v>
                </c:pt>
                <c:pt idx="27">
                  <c:v>9.2041686314423163</c:v>
                </c:pt>
                <c:pt idx="28">
                  <c:v>9.9927844816283589</c:v>
                </c:pt>
                <c:pt idx="29">
                  <c:v>10.848965066067686</c:v>
                </c:pt>
                <c:pt idx="30">
                  <c:v>11.778498266043822</c:v>
                </c:pt>
                <c:pt idx="31">
                  <c:v>12.787667646800099</c:v>
                </c:pt>
                <c:pt idx="32">
                  <c:v>13.883294884623236</c:v>
                </c:pt>
                <c:pt idx="33">
                  <c:v>15.072785822429474</c:v>
                </c:pt>
                <c:pt idx="34">
                  <c:v>16.364180461014222</c:v>
                </c:pt>
                <c:pt idx="35">
                  <c:v>17.766207224232041</c:v>
                </c:pt>
                <c:pt idx="36">
                  <c:v>19.288341858459777</c:v>
                </c:pt>
                <c:pt idx="37">
                  <c:v>20.940871366419632</c:v>
                </c:pt>
                <c:pt idx="38">
                  <c:v>22.734963397475831</c:v>
                </c:pt>
                <c:pt idx="39">
                  <c:v>24.682741565707275</c:v>
                </c:pt>
                <c:pt idx="40">
                  <c:v>26.797367192781934</c:v>
                </c:pt>
                <c:pt idx="41">
                  <c:v>29.093128027472591</c:v>
                </c:pt>
                <c:pt idx="42">
                  <c:v>31.585534531207976</c:v>
                </c:pt>
                <c:pt idx="43">
                  <c:v>34.291424371894983</c:v>
                </c:pt>
                <c:pt idx="44">
                  <c:v>37.22907582408245</c:v>
                </c:pt>
                <c:pt idx="45">
                  <c:v>40.418330822492422</c:v>
                </c:pt>
                <c:pt idx="46">
                  <c:v>43.880728502549864</c:v>
                </c:pt>
                <c:pt idx="47">
                  <c:v>47.639650088629615</c:v>
                </c:pt>
                <c:pt idx="48">
                  <c:v>51.720476120221491</c:v>
                </c:pt>
                <c:pt idx="49">
                  <c:v>56.150757017593712</c:v>
                </c:pt>
                <c:pt idx="50">
                  <c:v>60.960398152546503</c:v>
                </c:pt>
                <c:pt idx="51">
                  <c:v>66.181860608301221</c:v>
                </c:pt>
                <c:pt idx="52">
                  <c:v>71.85037896511875</c:v>
                </c:pt>
                <c:pt idx="53">
                  <c:v>78.004197528701312</c:v>
                </c:pt>
                <c:pt idx="54">
                  <c:v>84.684826560012993</c:v>
                </c:pt>
                <c:pt idx="55">
                  <c:v>91.937320137585402</c:v>
                </c:pt>
                <c:pt idx="56">
                  <c:v>99.810577509534241</c:v>
                </c:pt>
                <c:pt idx="57">
                  <c:v>108.35766982570871</c:v>
                </c:pt>
                <c:pt idx="58">
                  <c:v>117.63619439656897</c:v>
                </c:pt>
                <c:pt idx="59">
                  <c:v>127.70865872796603</c:v>
                </c:pt>
                <c:pt idx="60">
                  <c:v>138.642896787919</c:v>
                </c:pt>
                <c:pt idx="61">
                  <c:v>150.51252015279806</c:v>
                </c:pt>
                <c:pt idx="62">
                  <c:v>163.39740685061139</c:v>
                </c:pt>
                <c:pt idx="63">
                  <c:v>177.38423102703811</c:v>
                </c:pt>
                <c:pt idx="64">
                  <c:v>192.56703666595095</c:v>
                </c:pt>
                <c:pt idx="65">
                  <c:v>209.04785894472502</c:v>
                </c:pt>
                <c:pt idx="66">
                  <c:v>226.93739705344302</c:v>
                </c:pt>
                <c:pt idx="67">
                  <c:v>246.35574252311801</c:v>
                </c:pt>
                <c:pt idx="68">
                  <c:v>267.43316747559493</c:v>
                </c:pt>
                <c:pt idx="69">
                  <c:v>290.31097749437549</c:v>
                </c:pt>
                <c:pt idx="70">
                  <c:v>315.14243408681972</c:v>
                </c:pt>
                <c:pt idx="71">
                  <c:v>342.09375215633685</c:v>
                </c:pt>
                <c:pt idx="72">
                  <c:v>371.34517818181837</c:v>
                </c:pt>
                <c:pt idx="73">
                  <c:v>403.09215508583253</c:v>
                </c:pt>
                <c:pt idx="74">
                  <c:v>437.54658040383885</c:v>
                </c:pt>
                <c:pt idx="75">
                  <c:v>474.93816440858302</c:v>
                </c:pt>
                <c:pt idx="76">
                  <c:v>515.51589549541768</c:v>
                </c:pt>
                <c:pt idx="77">
                  <c:v>559.54962044388185</c:v>
                </c:pt>
                <c:pt idx="78">
                  <c:v>607.33174737866091</c:v>
                </c:pt>
                <c:pt idx="79">
                  <c:v>659.17907991448283</c:v>
                </c:pt>
                <c:pt idx="80">
                  <c:v>715.43479105254471</c:v>
                </c:pt>
                <c:pt idx="81">
                  <c:v>776.47054571023875</c:v>
                </c:pt>
                <c:pt idx="82">
                  <c:v>842.68878128324104</c:v>
                </c:pt>
                <c:pt idx="83">
                  <c:v>914.52515547296753</c:v>
                </c:pt>
                <c:pt idx="84">
                  <c:v>992.45117080201567</c:v>
                </c:pt>
                <c:pt idx="85">
                  <c:v>1076.9769856238756</c:v>
                </c:pt>
                <c:pt idx="86">
                  <c:v>1168.6544204809131</c:v>
                </c:pt>
                <c:pt idx="87">
                  <c:v>1268.0801693869264</c:v>
                </c:pt>
                <c:pt idx="88">
                  <c:v>1375.8992241176909</c:v>
                </c:pt>
                <c:pt idx="89">
                  <c:v>1492.8085196437235</c:v>
                </c:pt>
                <c:pt idx="90">
                  <c:v>1619.5608070961698</c:v>
                </c:pt>
                <c:pt idx="91">
                  <c:v>1756.9687600450741</c:v>
                </c:pt>
                <c:pt idx="92">
                  <c:v>1905.9093171316401</c:v>
                </c:pt>
                <c:pt idx="93">
                  <c:v>2067.3282626124487</c:v>
                </c:pt>
                <c:pt idx="94">
                  <c:v>2242.2450429096193</c:v>
                </c:pt>
                <c:pt idx="95">
                  <c:v>2431.7578141473623</c:v>
                </c:pt>
                <c:pt idx="96">
                  <c:v>2637.0487106849478</c:v>
                </c:pt>
                <c:pt idx="97">
                  <c:v>2859.3893199082754</c:v>
                </c:pt>
                <c:pt idx="98">
                  <c:v>3100.1463426734294</c:v>
                </c:pt>
                <c:pt idx="99">
                  <c:v>3360.7874094151239</c:v>
                </c:pt>
                <c:pt idx="100">
                  <c:v>3642.887015974899</c:v>
                </c:pt>
                <c:pt idx="101">
                  <c:v>3948.132530699731</c:v>
                </c:pt>
                <c:pt idx="102">
                  <c:v>4278.3302127370762</c:v>
                </c:pt>
                <c:pt idx="103">
                  <c:v>4635.4111697560265</c:v>
                </c:pt>
                <c:pt idx="104">
                  <c:v>5021.4371643339045</c:v>
                </c:pt>
                <c:pt idx="105">
                  <c:v>5438.6061636847453</c:v>
                </c:pt>
                <c:pt idx="106">
                  <c:v>5889.2575056501928</c:v>
                </c:pt>
                <c:pt idx="107">
                  <c:v>6375.8765327539004</c:v>
                </c:pt>
                <c:pt idx="108">
                  <c:v>6901.0985205740753</c:v>
                </c:pt>
                <c:pt idx="109">
                  <c:v>7467.711701610383</c:v>
                </c:pt>
                <c:pt idx="110">
                  <c:v>8078.6591575371185</c:v>
                </c:pt>
                <c:pt idx="111">
                  <c:v>8737.0393206681219</c:v>
                </c:pt>
                <c:pt idx="112">
                  <c:v>9446.1047972390134</c:v>
                </c:pt>
                <c:pt idx="113">
                  <c:v>10209.2591925332</c:v>
                </c:pt>
                <c:pt idx="114">
                  <c:v>11030.051586582123</c:v>
                </c:pt>
                <c:pt idx="115">
                  <c:v>11912.168284808871</c:v>
                </c:pt>
                <c:pt idx="116">
                  <c:v>12859.421435730726</c:v>
                </c:pt>
                <c:pt idx="117">
                  <c:v>13875.734098568373</c:v>
                </c:pt>
                <c:pt idx="118">
                  <c:v>14965.121325663607</c:v>
                </c:pt>
                <c:pt idx="119">
                  <c:v>16131.666827263576</c:v>
                </c:pt>
                <c:pt idx="120">
                  <c:v>17379.494805017544</c:v>
                </c:pt>
                <c:pt idx="121">
                  <c:v>18712.736564738712</c:v>
                </c:pt>
                <c:pt idx="122">
                  <c:v>20135.491584238967</c:v>
                </c:pt>
                <c:pt idx="123">
                  <c:v>21651.782781356425</c:v>
                </c:pt>
                <c:pt idx="124">
                  <c:v>23265.505843915202</c:v>
                </c:pt>
                <c:pt idx="125">
                  <c:v>24980.372619165057</c:v>
                </c:pt>
                <c:pt idx="126">
                  <c:v>26799.848733910621</c:v>
                </c:pt>
                <c:pt idx="127">
                  <c:v>28727.085837574381</c:v>
                </c:pt>
                <c:pt idx="128">
                  <c:v>30764.849078971794</c:v>
                </c:pt>
                <c:pt idx="129">
                  <c:v>32915.440732348769</c:v>
                </c:pt>
                <c:pt idx="130">
                  <c:v>35180.621155286004</c:v>
                </c:pt>
                <c:pt idx="131">
                  <c:v>37561.528596979784</c:v>
                </c:pt>
                <c:pt idx="132">
                  <c:v>40058.599661969762</c:v>
                </c:pt>
                <c:pt idx="133">
                  <c:v>42671.492554410666</c:v>
                </c:pt>
                <c:pt idx="134">
                  <c:v>45399.015472086889</c:v>
                </c:pt>
                <c:pt idx="135">
                  <c:v>48239.062718321911</c:v>
                </c:pt>
                <c:pt idx="136">
                  <c:v>51188.561238938455</c:v>
                </c:pt>
                <c:pt idx="137">
                  <c:v>54243.430279271357</c:v>
                </c:pt>
                <c:pt idx="138">
                  <c:v>57398.556779193474</c:v>
                </c:pt>
                <c:pt idx="139">
                  <c:v>60647.788852756239</c:v>
                </c:pt>
                <c:pt idx="140">
                  <c:v>63983.949314734324</c:v>
                </c:pt>
                <c:pt idx="141">
                  <c:v>67398.870687598261</c:v>
                </c:pt>
                <c:pt idx="142">
                  <c:v>70883.452435791842</c:v>
                </c:pt>
                <c:pt idx="143">
                  <c:v>74427.740412454077</c:v>
                </c:pt>
                <c:pt idx="144">
                  <c:v>78021.027652278295</c:v>
                </c:pt>
                <c:pt idx="145">
                  <c:v>81651.974764622384</c:v>
                </c:pt>
                <c:pt idx="146">
                  <c:v>85308.747340396076</c:v>
                </c:pt>
                <c:pt idx="147">
                  <c:v>88979.167011644371</c:v>
                </c:pt>
                <c:pt idx="148">
                  <c:v>92650.872175484517</c:v>
                </c:pt>
                <c:pt idx="149">
                  <c:v>96311.483916140947</c:v>
                </c:pt>
                <c:pt idx="150">
                  <c:v>99948.772423123184</c:v>
                </c:pt>
                <c:pt idx="151">
                  <c:v>103550.81916773839</c:v>
                </c:pt>
                <c:pt idx="152">
                  <c:v>107106.1703129083</c:v>
                </c:pt>
                <c:pt idx="153">
                  <c:v>110603.9772541468</c:v>
                </c:pt>
                <c:pt idx="154">
                  <c:v>114034.12077822223</c:v>
                </c:pt>
                <c:pt idx="155">
                  <c:v>117387.31609344431</c:v>
                </c:pt>
                <c:pt idx="156">
                  <c:v>120655.19679747133</c:v>
                </c:pt>
                <c:pt idx="157">
                  <c:v>123830.37675628031</c:v>
                </c:pt>
                <c:pt idx="158">
                  <c:v>126906.48967222971</c:v>
                </c:pt>
                <c:pt idx="159">
                  <c:v>129878.20697336005</c:v>
                </c:pt>
                <c:pt idx="160">
                  <c:v>132741.23530544713</c:v>
                </c:pt>
                <c:pt idx="161">
                  <c:v>135492.29549005764</c:v>
                </c:pt>
                <c:pt idx="162">
                  <c:v>138129.0852402685</c:v>
                </c:pt>
                <c:pt idx="163">
                  <c:v>140650.22819410564</c:v>
                </c:pt>
                <c:pt idx="164">
                  <c:v>143055.21196927383</c:v>
                </c:pt>
                <c:pt idx="165">
                  <c:v>145344.31793560946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611136"/>
        <c:axId val="243612672"/>
      </c:scatterChart>
      <c:valAx>
        <c:axId val="24361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3612672"/>
        <c:crosses val="autoZero"/>
        <c:crossBetween val="midCat"/>
      </c:valAx>
      <c:valAx>
        <c:axId val="24361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611136"/>
        <c:crosses val="autoZero"/>
        <c:crossBetween val="midCat"/>
      </c:valAx>
      <c:spPr>
        <a:solidFill>
          <a:srgbClr val="FFFF00">
            <a:alpha val="4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(Neu-Infizierte)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reale Daten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Daten!$D$6:$D$170</c:f>
              <c:numCache>
                <c:formatCode>General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17</c:v>
                </c:pt>
                <c:pt idx="31">
                  <c:v>42</c:v>
                </c:pt>
                <c:pt idx="32">
                  <c:v>93</c:v>
                </c:pt>
                <c:pt idx="33">
                  <c:v>74</c:v>
                </c:pt>
                <c:pt idx="34">
                  <c:v>93</c:v>
                </c:pt>
                <c:pt idx="35">
                  <c:v>131</c:v>
                </c:pt>
                <c:pt idx="36">
                  <c:v>202</c:v>
                </c:pt>
                <c:pt idx="37">
                  <c:v>233</c:v>
                </c:pt>
                <c:pt idx="38">
                  <c:v>240</c:v>
                </c:pt>
                <c:pt idx="39">
                  <c:v>566</c:v>
                </c:pt>
                <c:pt idx="40">
                  <c:v>342</c:v>
                </c:pt>
                <c:pt idx="41">
                  <c:v>466</c:v>
                </c:pt>
                <c:pt idx="42">
                  <c:v>587</c:v>
                </c:pt>
                <c:pt idx="43">
                  <c:v>769</c:v>
                </c:pt>
                <c:pt idx="44">
                  <c:v>778</c:v>
                </c:pt>
                <c:pt idx="45">
                  <c:v>1247</c:v>
                </c:pt>
                <c:pt idx="46">
                  <c:v>1492</c:v>
                </c:pt>
                <c:pt idx="47">
                  <c:v>1797</c:v>
                </c:pt>
                <c:pt idx="48">
                  <c:v>977</c:v>
                </c:pt>
                <c:pt idx="49">
                  <c:v>2313</c:v>
                </c:pt>
                <c:pt idx="50">
                  <c:v>2651</c:v>
                </c:pt>
                <c:pt idx="51">
                  <c:v>2547</c:v>
                </c:pt>
                <c:pt idx="52">
                  <c:v>3497</c:v>
                </c:pt>
                <c:pt idx="53">
                  <c:v>3590</c:v>
                </c:pt>
                <c:pt idx="54">
                  <c:v>3233</c:v>
                </c:pt>
                <c:pt idx="55">
                  <c:v>3526</c:v>
                </c:pt>
                <c:pt idx="56">
                  <c:v>4207</c:v>
                </c:pt>
                <c:pt idx="57">
                  <c:v>5322</c:v>
                </c:pt>
                <c:pt idx="58">
                  <c:v>5986</c:v>
                </c:pt>
                <c:pt idx="59">
                  <c:v>6557</c:v>
                </c:pt>
                <c:pt idx="60">
                  <c:v>5560</c:v>
                </c:pt>
                <c:pt idx="61">
                  <c:v>4789</c:v>
                </c:pt>
                <c:pt idx="62">
                  <c:v>5249</c:v>
                </c:pt>
                <c:pt idx="63">
                  <c:v>5210</c:v>
                </c:pt>
                <c:pt idx="64">
                  <c:v>6203</c:v>
                </c:pt>
                <c:pt idx="65">
                  <c:v>5909</c:v>
                </c:pt>
                <c:pt idx="66">
                  <c:v>5974</c:v>
                </c:pt>
                <c:pt idx="67">
                  <c:v>5217</c:v>
                </c:pt>
                <c:pt idx="68">
                  <c:v>4050</c:v>
                </c:pt>
                <c:pt idx="69">
                  <c:v>4053</c:v>
                </c:pt>
                <c:pt idx="70">
                  <c:v>4782</c:v>
                </c:pt>
                <c:pt idx="71">
                  <c:v>4668</c:v>
                </c:pt>
                <c:pt idx="72">
                  <c:v>4585</c:v>
                </c:pt>
                <c:pt idx="73">
                  <c:v>4805</c:v>
                </c:pt>
                <c:pt idx="74">
                  <c:v>4316</c:v>
                </c:pt>
                <c:pt idx="75">
                  <c:v>3599</c:v>
                </c:pt>
                <c:pt idx="76">
                  <c:v>3039</c:v>
                </c:pt>
                <c:pt idx="77">
                  <c:v>3836</c:v>
                </c:pt>
                <c:pt idx="78">
                  <c:v>4204</c:v>
                </c:pt>
                <c:pt idx="79">
                  <c:v>3951</c:v>
                </c:pt>
                <c:pt idx="80">
                  <c:v>4694</c:v>
                </c:pt>
                <c:pt idx="81">
                  <c:v>4092</c:v>
                </c:pt>
                <c:pt idx="82">
                  <c:v>3153</c:v>
                </c:pt>
                <c:pt idx="83">
                  <c:v>2972</c:v>
                </c:pt>
                <c:pt idx="84">
                  <c:v>2667</c:v>
                </c:pt>
                <c:pt idx="85">
                  <c:v>3786</c:v>
                </c:pt>
                <c:pt idx="86">
                  <c:v>3493</c:v>
                </c:pt>
                <c:pt idx="87">
                  <c:v>3491</c:v>
                </c:pt>
                <c:pt idx="88">
                  <c:v>3047</c:v>
                </c:pt>
                <c:pt idx="89">
                  <c:v>2256</c:v>
                </c:pt>
                <c:pt idx="90">
                  <c:v>2729</c:v>
                </c:pt>
                <c:pt idx="91">
                  <c:v>3370</c:v>
                </c:pt>
                <c:pt idx="92">
                  <c:v>2646</c:v>
                </c:pt>
                <c:pt idx="93">
                  <c:v>3021</c:v>
                </c:pt>
                <c:pt idx="94">
                  <c:v>2357</c:v>
                </c:pt>
                <c:pt idx="95">
                  <c:v>2324</c:v>
                </c:pt>
                <c:pt idx="96">
                  <c:v>1739</c:v>
                </c:pt>
                <c:pt idx="97">
                  <c:v>2091</c:v>
                </c:pt>
                <c:pt idx="98">
                  <c:v>2086</c:v>
                </c:pt>
                <c:pt idx="99">
                  <c:v>1872</c:v>
                </c:pt>
                <c:pt idx="100">
                  <c:v>1965</c:v>
                </c:pt>
                <c:pt idx="101">
                  <c:v>1900</c:v>
                </c:pt>
                <c:pt idx="102">
                  <c:v>1389</c:v>
                </c:pt>
                <c:pt idx="103">
                  <c:v>1221</c:v>
                </c:pt>
                <c:pt idx="104">
                  <c:v>1075</c:v>
                </c:pt>
                <c:pt idx="105">
                  <c:v>1444</c:v>
                </c:pt>
                <c:pt idx="106">
                  <c:v>1401</c:v>
                </c:pt>
                <c:pt idx="107">
                  <c:v>1327</c:v>
                </c:pt>
                <c:pt idx="108">
                  <c:v>1083</c:v>
                </c:pt>
                <c:pt idx="109">
                  <c:v>802</c:v>
                </c:pt>
                <c:pt idx="110">
                  <c:v>744</c:v>
                </c:pt>
                <c:pt idx="111">
                  <c:v>1402</c:v>
                </c:pt>
                <c:pt idx="112">
                  <c:v>888</c:v>
                </c:pt>
                <c:pt idx="113">
                  <c:v>992</c:v>
                </c:pt>
                <c:pt idx="114">
                  <c:v>789</c:v>
                </c:pt>
                <c:pt idx="115">
                  <c:v>875</c:v>
                </c:pt>
                <c:pt idx="116">
                  <c:v>675</c:v>
                </c:pt>
                <c:pt idx="117">
                  <c:v>451</c:v>
                </c:pt>
                <c:pt idx="118">
                  <c:v>813</c:v>
                </c:pt>
                <c:pt idx="119">
                  <c:v>665</c:v>
                </c:pt>
                <c:pt idx="120">
                  <c:v>642</c:v>
                </c:pt>
                <c:pt idx="121">
                  <c:v>652</c:v>
                </c:pt>
                <c:pt idx="122">
                  <c:v>669</c:v>
                </c:pt>
                <c:pt idx="123">
                  <c:v>531</c:v>
                </c:pt>
                <c:pt idx="124">
                  <c:v>300</c:v>
                </c:pt>
                <c:pt idx="125">
                  <c:v>397</c:v>
                </c:pt>
                <c:pt idx="126">
                  <c:v>584</c:v>
                </c:pt>
                <c:pt idx="127">
                  <c:v>593</c:v>
                </c:pt>
                <c:pt idx="128">
                  <c:v>516</c:v>
                </c:pt>
                <c:pt idx="129">
                  <c:v>416</c:v>
                </c:pt>
                <c:pt idx="130">
                  <c:v>333</c:v>
                </c:pt>
                <c:pt idx="131">
                  <c:v>200</c:v>
                </c:pt>
                <c:pt idx="132">
                  <c:v>318</c:v>
                </c:pt>
                <c:pt idx="133">
                  <c:v>321</c:v>
                </c:pt>
                <c:pt idx="134">
                  <c:v>177</c:v>
                </c:pt>
                <c:pt idx="135">
                  <c:v>518</c:v>
                </c:pt>
                <c:pt idx="136">
                  <c:v>270</c:v>
                </c:pt>
                <c:pt idx="137">
                  <c:v>197</c:v>
                </c:pt>
                <c:pt idx="138">
                  <c:v>280</c:v>
                </c:pt>
                <c:pt idx="139">
                  <c:v>283</c:v>
                </c:pt>
                <c:pt idx="140">
                  <c:v>202</c:v>
                </c:pt>
                <c:pt idx="141">
                  <c:v>379</c:v>
                </c:pt>
                <c:pt idx="142">
                  <c:v>163</c:v>
                </c:pt>
                <c:pt idx="143">
                  <c:v>346</c:v>
                </c:pt>
                <c:pt idx="144">
                  <c:v>338</c:v>
                </c:pt>
                <c:pt idx="145">
                  <c:v>301</c:v>
                </c:pt>
                <c:pt idx="146">
                  <c:v>210</c:v>
                </c:pt>
                <c:pt idx="147">
                  <c:v>328</c:v>
                </c:pt>
                <c:pt idx="148">
                  <c:v>331</c:v>
                </c:pt>
                <c:pt idx="149">
                  <c:v>-148</c:v>
                </c:pt>
                <c:pt idx="150">
                  <c:v>264</c:v>
                </c:pt>
                <c:pt idx="151">
                  <c:v>224</c:v>
                </c:pt>
                <c:pt idx="152">
                  <c:v>221</c:v>
                </c:pt>
                <c:pt idx="153">
                  <c:v>113</c:v>
                </c:pt>
                <c:pt idx="154">
                  <c:v>577</c:v>
                </c:pt>
                <c:pt idx="155">
                  <c:v>296</c:v>
                </c:pt>
                <c:pt idx="156">
                  <c:v>255</c:v>
                </c:pt>
                <c:pt idx="157">
                  <c:v>175</c:v>
                </c:pt>
                <c:pt idx="158">
                  <c:v>174</c:v>
                </c:pt>
                <c:pt idx="159">
                  <c:v>126</c:v>
                </c:pt>
                <c:pt idx="160">
                  <c:v>142</c:v>
                </c:pt>
                <c:pt idx="161">
                  <c:v>182</c:v>
                </c:pt>
                <c:pt idx="162">
                  <c:v>201</c:v>
                </c:pt>
                <c:pt idx="163">
                  <c:v>223</c:v>
                </c:pt>
                <c:pt idx="164">
                  <c:v>235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69184"/>
        <c:axId val="243870720"/>
      </c:scatterChart>
      <c:scatterChart>
        <c:scatterStyle val="smoothMarker"/>
        <c:varyColors val="0"/>
        <c:ser>
          <c:idx val="1"/>
          <c:order val="0"/>
          <c:tx>
            <c:v>Ableitung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Inf'!$A$3:$A$168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Inf'!$C$3:$C$168</c:f>
              <c:numCache>
                <c:formatCode>General</c:formatCode>
                <c:ptCount val="166"/>
                <c:pt idx="1">
                  <c:v>8.5684561780288826E-2</c:v>
                </c:pt>
                <c:pt idx="2">
                  <c:v>9.3026357509290225E-2</c:v>
                </c:pt>
                <c:pt idx="3">
                  <c:v>0.10099721895192459</c:v>
                </c:pt>
                <c:pt idx="4">
                  <c:v>0.10965104470096487</c:v>
                </c:pt>
                <c:pt idx="5">
                  <c:v>0.11904635120502571</c:v>
                </c:pt>
                <c:pt idx="6">
                  <c:v>0.12924666799724283</c:v>
                </c:pt>
                <c:pt idx="7">
                  <c:v>0.14032096775108038</c:v>
                </c:pt>
                <c:pt idx="8">
                  <c:v>0.15234413195382324</c:v>
                </c:pt>
                <c:pt idx="9">
                  <c:v>0.16539745739266265</c:v>
                </c:pt>
                <c:pt idx="10">
                  <c:v>0.179569205526247</c:v>
                </c:pt>
                <c:pt idx="11">
                  <c:v>0.19495519908141201</c:v>
                </c:pt>
                <c:pt idx="12">
                  <c:v>0.21165946985422046</c:v>
                </c:pt>
                <c:pt idx="13">
                  <c:v>0.22979496128345911</c:v>
                </c:pt>
                <c:pt idx="14">
                  <c:v>0.2494842923695848</c:v>
                </c:pt>
                <c:pt idx="15">
                  <c:v>0.27086058597297891</c:v>
                </c:pt>
                <c:pt idx="16">
                  <c:v>0.2940683679100502</c:v>
                </c:pt>
                <c:pt idx="17">
                  <c:v>0.31926454460653275</c:v>
                </c:pt>
                <c:pt idx="18">
                  <c:v>0.34661946193147752</c:v>
                </c:pt>
                <c:pt idx="19">
                  <c:v>0.37631805667614415</c:v>
                </c:pt>
                <c:pt idx="20">
                  <c:v>0.40856110607617691</c:v>
                </c:pt>
                <c:pt idx="21">
                  <c:v>0.44356658307992358</c:v>
                </c:pt>
                <c:pt idx="22">
                  <c:v>0.48157112933029023</c:v>
                </c:pt>
                <c:pt idx="23">
                  <c:v>0.52283165281354904</c:v>
                </c:pt>
                <c:pt idx="24">
                  <c:v>0.56762706245702343</c:v>
                </c:pt>
                <c:pt idx="25">
                  <c:v>0.61626015174662285</c:v>
                </c:pt>
                <c:pt idx="26">
                  <c:v>0.66905964137049967</c:v>
                </c:pt>
                <c:pt idx="27">
                  <c:v>0.72638240011382038</c:v>
                </c:pt>
                <c:pt idx="28">
                  <c:v>0.78861585018604252</c:v>
                </c:pt>
                <c:pt idx="29">
                  <c:v>0.85618058443932732</c:v>
                </c:pt>
                <c:pt idx="30">
                  <c:v>0.92953319997613626</c:v>
                </c:pt>
                <c:pt idx="31">
                  <c:v>1.0091693807562763</c:v>
                </c:pt>
                <c:pt idx="32">
                  <c:v>1.0956272378231375</c:v>
                </c:pt>
                <c:pt idx="33">
                  <c:v>1.1894909378062373</c:v>
                </c:pt>
                <c:pt idx="34">
                  <c:v>1.2913946385847481</c:v>
                </c:pt>
                <c:pt idx="35">
                  <c:v>1.4020267632178189</c:v>
                </c:pt>
                <c:pt idx="36">
                  <c:v>1.5221346342277364</c:v>
                </c:pt>
                <c:pt idx="37">
                  <c:v>1.652529507959855</c:v>
                </c:pt>
                <c:pt idx="38">
                  <c:v>1.7940920310561985</c:v>
                </c:pt>
                <c:pt idx="39">
                  <c:v>1.9477781682314443</c:v>
                </c:pt>
                <c:pt idx="40">
                  <c:v>2.1146256270746591</c:v>
                </c:pt>
                <c:pt idx="41">
                  <c:v>2.2957608346906575</c:v>
                </c:pt>
                <c:pt idx="42">
                  <c:v>2.4924065037353849</c:v>
                </c:pt>
                <c:pt idx="43">
                  <c:v>2.7058898406870071</c:v>
                </c:pt>
                <c:pt idx="44">
                  <c:v>2.9376514521874668</c:v>
                </c:pt>
                <c:pt idx="45">
                  <c:v>3.1892549984099716</c:v>
                </c:pt>
                <c:pt idx="46">
                  <c:v>3.4623976800574425</c:v>
                </c:pt>
                <c:pt idx="47">
                  <c:v>3.7589215860797509</c:v>
                </c:pt>
                <c:pt idx="48">
                  <c:v>4.0808260315918758</c:v>
                </c:pt>
                <c:pt idx="49">
                  <c:v>4.4302808973722207</c:v>
                </c:pt>
                <c:pt idx="50">
                  <c:v>4.8096411349527912</c:v>
                </c:pt>
                <c:pt idx="51">
                  <c:v>5.2214624557547182</c:v>
                </c:pt>
                <c:pt idx="52">
                  <c:v>5.668518356817529</c:v>
                </c:pt>
                <c:pt idx="53">
                  <c:v>6.1538185635825613</c:v>
                </c:pt>
                <c:pt idx="54">
                  <c:v>6.6806290313116818</c:v>
                </c:pt>
                <c:pt idx="55">
                  <c:v>7.2524935775724089</c:v>
                </c:pt>
                <c:pt idx="56">
                  <c:v>7.8732573719488386</c:v>
                </c:pt>
                <c:pt idx="57">
                  <c:v>8.5470923161744707</c:v>
                </c:pt>
                <c:pt idx="58">
                  <c:v>9.2785245708602559</c:v>
                </c:pt>
                <c:pt idx="59">
                  <c:v>10.072464331397057</c:v>
                </c:pt>
                <c:pt idx="60">
                  <c:v>10.934238059952975</c:v>
                </c:pt>
                <c:pt idx="61">
                  <c:v>11.869623364879061</c:v>
                </c:pt>
                <c:pt idx="62">
                  <c:v>12.884886697813329</c:v>
                </c:pt>
                <c:pt idx="63">
                  <c:v>13.986824176426722</c:v>
                </c:pt>
                <c:pt idx="64">
                  <c:v>15.182805638912839</c:v>
                </c:pt>
                <c:pt idx="65">
                  <c:v>16.48082227877407</c:v>
                </c:pt>
                <c:pt idx="66">
                  <c:v>17.889538108718</c:v>
                </c:pt>
                <c:pt idx="67">
                  <c:v>19.418345469674989</c:v>
                </c:pt>
                <c:pt idx="68">
                  <c:v>21.077424952476917</c:v>
                </c:pt>
                <c:pt idx="69">
                  <c:v>22.877810018780565</c:v>
                </c:pt>
                <c:pt idx="70">
                  <c:v>24.831456592444226</c:v>
                </c:pt>
                <c:pt idx="71">
                  <c:v>26.951318069517129</c:v>
                </c:pt>
                <c:pt idx="72">
                  <c:v>29.251426025481521</c:v>
                </c:pt>
                <c:pt idx="73">
                  <c:v>31.746976904014161</c:v>
                </c:pt>
                <c:pt idx="74">
                  <c:v>34.454425318006315</c:v>
                </c:pt>
                <c:pt idx="75">
                  <c:v>37.391584004744175</c:v>
                </c:pt>
                <c:pt idx="76">
                  <c:v>40.57773108683466</c:v>
                </c:pt>
                <c:pt idx="77">
                  <c:v>44.033724948464169</c:v>
                </c:pt>
                <c:pt idx="78">
                  <c:v>47.782126934779058</c:v>
                </c:pt>
                <c:pt idx="79">
                  <c:v>51.84733253582192</c:v>
                </c:pt>
                <c:pt idx="80">
                  <c:v>56.255711138061884</c:v>
                </c:pt>
                <c:pt idx="81">
                  <c:v>61.035754657694042</c:v>
                </c:pt>
                <c:pt idx="82">
                  <c:v>66.218235573002289</c:v>
                </c:pt>
                <c:pt idx="83">
                  <c:v>71.836374189726484</c:v>
                </c:pt>
                <c:pt idx="84">
                  <c:v>77.926015329048141</c:v>
                </c:pt>
                <c:pt idx="85">
                  <c:v>84.525814821859967</c:v>
                </c:pt>
                <c:pt idx="86">
                  <c:v>91.677434857037497</c:v>
                </c:pt>
                <c:pt idx="87">
                  <c:v>99.425748906013268</c:v>
                </c:pt>
                <c:pt idx="88">
                  <c:v>107.81905473076449</c:v>
                </c:pt>
                <c:pt idx="89">
                  <c:v>116.90929552603257</c:v>
                </c:pt>
                <c:pt idx="90">
                  <c:v>126.75228745244635</c:v>
                </c:pt>
                <c:pt idx="91">
                  <c:v>137.40795294890427</c:v>
                </c:pt>
                <c:pt idx="92">
                  <c:v>148.94055708656606</c:v>
                </c:pt>
                <c:pt idx="93">
                  <c:v>161.41894548080859</c:v>
                </c:pt>
                <c:pt idx="94">
                  <c:v>174.91678029717059</c:v>
                </c:pt>
                <c:pt idx="95">
                  <c:v>189.51277123774298</c:v>
                </c:pt>
                <c:pt idx="96">
                  <c:v>205.29089653758547</c:v>
                </c:pt>
                <c:pt idx="97">
                  <c:v>222.34060922332765</c:v>
                </c:pt>
                <c:pt idx="98">
                  <c:v>240.75702276515403</c:v>
                </c:pt>
                <c:pt idx="99">
                  <c:v>260.64106674169443</c:v>
                </c:pt>
                <c:pt idx="100">
                  <c:v>282.09960655977511</c:v>
                </c:pt>
                <c:pt idx="101">
                  <c:v>305.24551472483199</c:v>
                </c:pt>
                <c:pt idx="102">
                  <c:v>330.1976820373452</c:v>
                </c:pt>
                <c:pt idx="103">
                  <c:v>357.08095701895036</c:v>
                </c:pt>
                <c:pt idx="104">
                  <c:v>386.02599457787801</c:v>
                </c:pt>
                <c:pt idx="105">
                  <c:v>417.16899935084075</c:v>
                </c:pt>
                <c:pt idx="106">
                  <c:v>450.6513419654475</c:v>
                </c:pt>
                <c:pt idx="107">
                  <c:v>486.61902710370759</c:v>
                </c:pt>
                <c:pt idx="108">
                  <c:v>525.22198782017495</c:v>
                </c:pt>
                <c:pt idx="109">
                  <c:v>566.61318103630765</c:v>
                </c:pt>
                <c:pt idx="110">
                  <c:v>610.94745592673553</c:v>
                </c:pt>
                <c:pt idx="111">
                  <c:v>658.38016313100343</c:v>
                </c:pt>
                <c:pt idx="112">
                  <c:v>709.06547657089141</c:v>
                </c:pt>
                <c:pt idx="113">
                  <c:v>763.15439529418654</c:v>
                </c:pt>
                <c:pt idx="114">
                  <c:v>820.7923940489236</c:v>
                </c:pt>
                <c:pt idx="115">
                  <c:v>882.11669822674776</c:v>
                </c:pt>
                <c:pt idx="116">
                  <c:v>947.25315092185519</c:v>
                </c:pt>
                <c:pt idx="117">
                  <c:v>1016.3126628376467</c:v>
                </c:pt>
                <c:pt idx="118">
                  <c:v>1089.3872270952343</c:v>
                </c:pt>
                <c:pt idx="119">
                  <c:v>1166.5455015999687</c:v>
                </c:pt>
                <c:pt idx="120">
                  <c:v>1247.8279777539683</c:v>
                </c:pt>
                <c:pt idx="121">
                  <c:v>1333.2417597211679</c:v>
                </c:pt>
                <c:pt idx="122">
                  <c:v>1422.755019500255</c:v>
                </c:pt>
                <c:pt idx="123">
                  <c:v>1516.2911971174581</c:v>
                </c:pt>
                <c:pt idx="124">
                  <c:v>1613.7230625587763</c:v>
                </c:pt>
                <c:pt idx="125">
                  <c:v>1714.866775249855</c:v>
                </c:pt>
                <c:pt idx="126">
                  <c:v>1819.4761147455647</c:v>
                </c:pt>
                <c:pt idx="127">
                  <c:v>1927.2371036637596</c:v>
                </c:pt>
                <c:pt idx="128">
                  <c:v>2037.7632413974134</c:v>
                </c:pt>
                <c:pt idx="129">
                  <c:v>2150.5916533769741</c:v>
                </c:pt>
                <c:pt idx="130">
                  <c:v>2265.1804229372356</c:v>
                </c:pt>
                <c:pt idx="131">
                  <c:v>2380.9074416937801</c:v>
                </c:pt>
                <c:pt idx="132">
                  <c:v>2497.0710649899775</c:v>
                </c:pt>
                <c:pt idx="133">
                  <c:v>2612.8928924409047</c:v>
                </c:pt>
                <c:pt idx="134">
                  <c:v>2727.5229176762223</c:v>
                </c:pt>
                <c:pt idx="135">
                  <c:v>2840.0472462350226</c:v>
                </c:pt>
                <c:pt idx="136">
                  <c:v>2949.4985206165438</c:v>
                </c:pt>
                <c:pt idx="137">
                  <c:v>3054.8690403329019</c:v>
                </c:pt>
                <c:pt idx="138">
                  <c:v>3155.1264999221166</c:v>
                </c:pt>
                <c:pt idx="139">
                  <c:v>3249.2320735627654</c:v>
                </c:pt>
                <c:pt idx="140">
                  <c:v>3336.1604619780846</c:v>
                </c:pt>
                <c:pt idx="141">
                  <c:v>3414.921372863937</c:v>
                </c:pt>
                <c:pt idx="142">
                  <c:v>3484.581748193581</c:v>
                </c:pt>
                <c:pt idx="143">
                  <c:v>3544.2879766622355</c:v>
                </c:pt>
                <c:pt idx="144">
                  <c:v>3593.287239824218</c:v>
                </c:pt>
                <c:pt idx="145">
                  <c:v>3630.947112344089</c:v>
                </c:pt>
                <c:pt idx="146">
                  <c:v>3656.7725757736916</c:v>
                </c:pt>
                <c:pt idx="147">
                  <c:v>3670.4196712482953</c:v>
                </c:pt>
                <c:pt idx="148">
                  <c:v>3671.7051638401463</c:v>
                </c:pt>
                <c:pt idx="149">
                  <c:v>3660.6117406564299</c:v>
                </c:pt>
                <c:pt idx="150">
                  <c:v>3637.2885069822369</c:v>
                </c:pt>
                <c:pt idx="151">
                  <c:v>3602.0467446152034</c:v>
                </c:pt>
                <c:pt idx="152">
                  <c:v>3555.351145169916</c:v>
                </c:pt>
                <c:pt idx="153">
                  <c:v>3497.8069412384939</c:v>
                </c:pt>
                <c:pt idx="154">
                  <c:v>3430.1435240754363</c:v>
                </c:pt>
                <c:pt idx="155">
                  <c:v>3353.1953152220813</c:v>
                </c:pt>
                <c:pt idx="156">
                  <c:v>3267.8807040270185</c:v>
                </c:pt>
                <c:pt idx="157">
                  <c:v>3175.179958808978</c:v>
                </c:pt>
                <c:pt idx="158">
                  <c:v>3076.1129159494012</c:v>
                </c:pt>
                <c:pt idx="159">
                  <c:v>2971.7173011303385</c:v>
                </c:pt>
                <c:pt idx="160">
                  <c:v>2863.0283320870803</c:v>
                </c:pt>
                <c:pt idx="161">
                  <c:v>2751.0601846105128</c:v>
                </c:pt>
                <c:pt idx="162">
                  <c:v>2636.7897502108535</c:v>
                </c:pt>
                <c:pt idx="163">
                  <c:v>2521.1429538371449</c:v>
                </c:pt>
                <c:pt idx="164">
                  <c:v>2404.9837751681916</c:v>
                </c:pt>
                <c:pt idx="165">
                  <c:v>2289.1059663356282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69184"/>
        <c:axId val="243870720"/>
      </c:scatterChart>
      <c:valAx>
        <c:axId val="24386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3870720"/>
        <c:crosses val="autoZero"/>
        <c:crossBetween val="midCat"/>
      </c:valAx>
      <c:valAx>
        <c:axId val="2438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869184"/>
        <c:crosses val="autoZero"/>
        <c:crossBetween val="midCat"/>
      </c:valAx>
      <c:spPr>
        <a:solidFill>
          <a:srgbClr val="FFFF00">
            <a:alpha val="4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(Neu-Infizierte) geglättet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reale Daten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Daten!$F$6:$F$170</c:f>
              <c:numCache>
                <c:formatCode>0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0.5714285714285714</c:v>
                </c:pt>
                <c:pt idx="12">
                  <c:v>0.2857142857142857</c:v>
                </c:pt>
                <c:pt idx="13">
                  <c:v>0.28571428571428581</c:v>
                </c:pt>
                <c:pt idx="14">
                  <c:v>0.28571428571428559</c:v>
                </c:pt>
                <c:pt idx="15">
                  <c:v>0.28571428571428581</c:v>
                </c:pt>
                <c:pt idx="16">
                  <c:v>0.14285714285714279</c:v>
                </c:pt>
                <c:pt idx="17">
                  <c:v>0.14285714285714279</c:v>
                </c:pt>
                <c:pt idx="18">
                  <c:v>0.14285714285714279</c:v>
                </c:pt>
                <c:pt idx="19">
                  <c:v>0.14285714285714324</c:v>
                </c:pt>
                <c:pt idx="20">
                  <c:v>0.14285714285714279</c:v>
                </c:pt>
                <c:pt idx="21">
                  <c:v>0.14285714285714279</c:v>
                </c:pt>
                <c:pt idx="22">
                  <c:v>0.14285714285714279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2.4285714285714288</c:v>
                </c:pt>
                <c:pt idx="31">
                  <c:v>8.4285714285714288</c:v>
                </c:pt>
                <c:pt idx="32">
                  <c:v>21.714285714285712</c:v>
                </c:pt>
                <c:pt idx="33">
                  <c:v>32.285714285714292</c:v>
                </c:pt>
                <c:pt idx="34">
                  <c:v>45.571428571428569</c:v>
                </c:pt>
                <c:pt idx="35">
                  <c:v>64.285714285714292</c:v>
                </c:pt>
                <c:pt idx="36">
                  <c:v>93.14285714285711</c:v>
                </c:pt>
                <c:pt idx="37">
                  <c:v>124</c:v>
                </c:pt>
                <c:pt idx="38">
                  <c:v>152.28571428571428</c:v>
                </c:pt>
                <c:pt idx="39">
                  <c:v>219.85714285714289</c:v>
                </c:pt>
                <c:pt idx="40">
                  <c:v>258.14285714285711</c:v>
                </c:pt>
                <c:pt idx="41">
                  <c:v>311.42857142857156</c:v>
                </c:pt>
                <c:pt idx="42">
                  <c:v>376.57142857142844</c:v>
                </c:pt>
                <c:pt idx="43">
                  <c:v>457.57142857142867</c:v>
                </c:pt>
                <c:pt idx="44">
                  <c:v>535.42857142857156</c:v>
                </c:pt>
                <c:pt idx="45">
                  <c:v>679.28571428571422</c:v>
                </c:pt>
                <c:pt idx="46">
                  <c:v>811.57142857142844</c:v>
                </c:pt>
                <c:pt idx="47">
                  <c:v>1019.4285714285716</c:v>
                </c:pt>
                <c:pt idx="48">
                  <c:v>1092.4285714285716</c:v>
                </c:pt>
                <c:pt idx="49">
                  <c:v>1339</c:v>
                </c:pt>
                <c:pt idx="50">
                  <c:v>1607.8571428571431</c:v>
                </c:pt>
                <c:pt idx="51">
                  <c:v>1860.5714285714275</c:v>
                </c:pt>
                <c:pt idx="52">
                  <c:v>2182</c:v>
                </c:pt>
                <c:pt idx="53">
                  <c:v>2481.7142857142862</c:v>
                </c:pt>
                <c:pt idx="54">
                  <c:v>2686.8571428571413</c:v>
                </c:pt>
                <c:pt idx="55">
                  <c:v>3051</c:v>
                </c:pt>
                <c:pt idx="56">
                  <c:v>3321.5714285714312</c:v>
                </c:pt>
                <c:pt idx="57">
                  <c:v>3703.1428571428551</c:v>
                </c:pt>
                <c:pt idx="58">
                  <c:v>4194.4285714285725</c:v>
                </c:pt>
                <c:pt idx="59">
                  <c:v>4631.5714285714275</c:v>
                </c:pt>
                <c:pt idx="60">
                  <c:v>4913</c:v>
                </c:pt>
                <c:pt idx="61">
                  <c:v>5135.2857142857174</c:v>
                </c:pt>
                <c:pt idx="62">
                  <c:v>5381.4285714285725</c:v>
                </c:pt>
                <c:pt idx="63">
                  <c:v>5524.7142857142826</c:v>
                </c:pt>
                <c:pt idx="64">
                  <c:v>5650.5714285714275</c:v>
                </c:pt>
                <c:pt idx="65">
                  <c:v>5639.5714285714275</c:v>
                </c:pt>
                <c:pt idx="66">
                  <c:v>5556.2857142857101</c:v>
                </c:pt>
                <c:pt idx="67">
                  <c:v>5507.2857142857247</c:v>
                </c:pt>
                <c:pt idx="68">
                  <c:v>5401.7142857142753</c:v>
                </c:pt>
                <c:pt idx="69">
                  <c:v>5230.8571428571449</c:v>
                </c:pt>
                <c:pt idx="70">
                  <c:v>5169.7142857142899</c:v>
                </c:pt>
                <c:pt idx="71">
                  <c:v>4950.4285714285652</c:v>
                </c:pt>
                <c:pt idx="72">
                  <c:v>4761.2857142857247</c:v>
                </c:pt>
                <c:pt idx="73">
                  <c:v>4594.2857142857101</c:v>
                </c:pt>
                <c:pt idx="74">
                  <c:v>4465.5714285714348</c:v>
                </c:pt>
                <c:pt idx="75">
                  <c:v>4401.1428571428551</c:v>
                </c:pt>
                <c:pt idx="76">
                  <c:v>4256.2857142857101</c:v>
                </c:pt>
                <c:pt idx="77">
                  <c:v>4121.1428571428551</c:v>
                </c:pt>
                <c:pt idx="78">
                  <c:v>4054.8571428571449</c:v>
                </c:pt>
                <c:pt idx="79">
                  <c:v>3964.2857142857101</c:v>
                </c:pt>
                <c:pt idx="80">
                  <c:v>3948.4285714285797</c:v>
                </c:pt>
                <c:pt idx="81">
                  <c:v>3916.4285714285797</c:v>
                </c:pt>
                <c:pt idx="82">
                  <c:v>3852.7142857142608</c:v>
                </c:pt>
                <c:pt idx="83">
                  <c:v>3843.1428571428696</c:v>
                </c:pt>
                <c:pt idx="84">
                  <c:v>3676.1428571428696</c:v>
                </c:pt>
                <c:pt idx="85">
                  <c:v>3616.4285714285506</c:v>
                </c:pt>
                <c:pt idx="86">
                  <c:v>3551</c:v>
                </c:pt>
                <c:pt idx="87">
                  <c:v>3379.1428571428696</c:v>
                </c:pt>
                <c:pt idx="88">
                  <c:v>3229.8571428571304</c:v>
                </c:pt>
                <c:pt idx="89">
                  <c:v>3101.7142857142899</c:v>
                </c:pt>
                <c:pt idx="90">
                  <c:v>3067</c:v>
                </c:pt>
                <c:pt idx="91">
                  <c:v>3167.4285714285797</c:v>
                </c:pt>
                <c:pt idx="92">
                  <c:v>3004.5714285714203</c:v>
                </c:pt>
                <c:pt idx="93">
                  <c:v>2937.1428571428696</c:v>
                </c:pt>
                <c:pt idx="94">
                  <c:v>2775.1428571428405</c:v>
                </c:pt>
                <c:pt idx="95">
                  <c:v>2671.8571428571595</c:v>
                </c:pt>
                <c:pt idx="96">
                  <c:v>2598</c:v>
                </c:pt>
                <c:pt idx="97">
                  <c:v>2506.8571428571304</c:v>
                </c:pt>
                <c:pt idx="98">
                  <c:v>2323.4285714285797</c:v>
                </c:pt>
                <c:pt idx="99">
                  <c:v>2212.8571428571304</c:v>
                </c:pt>
                <c:pt idx="100">
                  <c:v>2062</c:v>
                </c:pt>
                <c:pt idx="101">
                  <c:v>1996.7142857142899</c:v>
                </c:pt>
                <c:pt idx="102">
                  <c:v>1863.1428571428696</c:v>
                </c:pt>
                <c:pt idx="103">
                  <c:v>1789.1428571428405</c:v>
                </c:pt>
                <c:pt idx="104">
                  <c:v>1644</c:v>
                </c:pt>
                <c:pt idx="105">
                  <c:v>1552.2857142857101</c:v>
                </c:pt>
                <c:pt idx="106">
                  <c:v>1485</c:v>
                </c:pt>
                <c:pt idx="107">
                  <c:v>1393.8571428571595</c:v>
                </c:pt>
                <c:pt idx="108">
                  <c:v>1277.1428571428405</c:v>
                </c:pt>
                <c:pt idx="109">
                  <c:v>1193.2857142857392</c:v>
                </c:pt>
                <c:pt idx="110">
                  <c:v>1125.1428571428405</c:v>
                </c:pt>
                <c:pt idx="111">
                  <c:v>1171.8571428571595</c:v>
                </c:pt>
                <c:pt idx="112">
                  <c:v>1092.4285714285506</c:v>
                </c:pt>
                <c:pt idx="113">
                  <c:v>1034</c:v>
                </c:pt>
                <c:pt idx="114">
                  <c:v>957.14285714286962</c:v>
                </c:pt>
                <c:pt idx="115">
                  <c:v>927.42857142857974</c:v>
                </c:pt>
                <c:pt idx="116">
                  <c:v>909.28571428571013</c:v>
                </c:pt>
                <c:pt idx="117">
                  <c:v>867.42857142855064</c:v>
                </c:pt>
                <c:pt idx="118">
                  <c:v>783.28571428573923</c:v>
                </c:pt>
                <c:pt idx="119">
                  <c:v>751.42857142855064</c:v>
                </c:pt>
                <c:pt idx="120">
                  <c:v>701.42857142857974</c:v>
                </c:pt>
                <c:pt idx="121">
                  <c:v>681.85714285713038</c:v>
                </c:pt>
                <c:pt idx="122">
                  <c:v>652.42857142857974</c:v>
                </c:pt>
                <c:pt idx="123">
                  <c:v>631.85714285715949</c:v>
                </c:pt>
                <c:pt idx="124">
                  <c:v>610.28571428571013</c:v>
                </c:pt>
                <c:pt idx="125">
                  <c:v>550.85714285713038</c:v>
                </c:pt>
                <c:pt idx="126">
                  <c:v>539.28571428571013</c:v>
                </c:pt>
                <c:pt idx="127">
                  <c:v>532.28571428571013</c:v>
                </c:pt>
                <c:pt idx="128">
                  <c:v>512.85714285715949</c:v>
                </c:pt>
                <c:pt idx="129">
                  <c:v>476.71428571428987</c:v>
                </c:pt>
                <c:pt idx="130">
                  <c:v>448.42857142855064</c:v>
                </c:pt>
                <c:pt idx="131">
                  <c:v>434.14285714286962</c:v>
                </c:pt>
                <c:pt idx="132">
                  <c:v>422.85714285713038</c:v>
                </c:pt>
                <c:pt idx="133">
                  <c:v>385.28571428573923</c:v>
                </c:pt>
                <c:pt idx="134">
                  <c:v>325.85714285713038</c:v>
                </c:pt>
                <c:pt idx="135">
                  <c:v>326.14285714286962</c:v>
                </c:pt>
                <c:pt idx="136">
                  <c:v>305.28571428571013</c:v>
                </c:pt>
                <c:pt idx="137">
                  <c:v>285.85714285713038</c:v>
                </c:pt>
                <c:pt idx="138">
                  <c:v>297.28571428571013</c:v>
                </c:pt>
                <c:pt idx="139">
                  <c:v>292.28571428571013</c:v>
                </c:pt>
                <c:pt idx="140">
                  <c:v>275.28571428573923</c:v>
                </c:pt>
                <c:pt idx="141">
                  <c:v>304.14285714284051</c:v>
                </c:pt>
                <c:pt idx="142">
                  <c:v>253.42857142857974</c:v>
                </c:pt>
                <c:pt idx="143">
                  <c:v>264.28571428571013</c:v>
                </c:pt>
                <c:pt idx="144">
                  <c:v>284.42857142857974</c:v>
                </c:pt>
                <c:pt idx="145">
                  <c:v>287.42857142855064</c:v>
                </c:pt>
                <c:pt idx="146">
                  <c:v>277</c:v>
                </c:pt>
                <c:pt idx="147">
                  <c:v>295</c:v>
                </c:pt>
                <c:pt idx="148">
                  <c:v>288.14285714286962</c:v>
                </c:pt>
                <c:pt idx="149">
                  <c:v>243.71428571428987</c:v>
                </c:pt>
                <c:pt idx="150">
                  <c:v>232</c:v>
                </c:pt>
                <c:pt idx="151">
                  <c:v>215.71428571428987</c:v>
                </c:pt>
                <c:pt idx="152">
                  <c:v>204.28571428571013</c:v>
                </c:pt>
                <c:pt idx="153">
                  <c:v>190.42857142857974</c:v>
                </c:pt>
                <c:pt idx="154">
                  <c:v>226</c:v>
                </c:pt>
                <c:pt idx="155">
                  <c:v>221</c:v>
                </c:pt>
                <c:pt idx="156">
                  <c:v>278.57142857142026</c:v>
                </c:pt>
                <c:pt idx="157">
                  <c:v>265.85714285713038</c:v>
                </c:pt>
                <c:pt idx="158">
                  <c:v>258.71428571428987</c:v>
                </c:pt>
                <c:pt idx="159">
                  <c:v>245.14285714286962</c:v>
                </c:pt>
                <c:pt idx="160">
                  <c:v>249.28571428571013</c:v>
                </c:pt>
                <c:pt idx="161">
                  <c:v>192.85714285713038</c:v>
                </c:pt>
                <c:pt idx="162">
                  <c:v>179.28571428571013</c:v>
                </c:pt>
                <c:pt idx="163">
                  <c:v>174.71428571428987</c:v>
                </c:pt>
                <c:pt idx="164">
                  <c:v>183.28571428571013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89664"/>
        <c:axId val="243891200"/>
      </c:scatterChart>
      <c:scatterChart>
        <c:scatterStyle val="smoothMarker"/>
        <c:varyColors val="0"/>
        <c:ser>
          <c:idx val="1"/>
          <c:order val="0"/>
          <c:tx>
            <c:v>Ableitung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Inf'!$A$3:$A$168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Inf'!$C$3:$C$168</c:f>
              <c:numCache>
                <c:formatCode>General</c:formatCode>
                <c:ptCount val="166"/>
                <c:pt idx="1">
                  <c:v>8.5684561780288826E-2</c:v>
                </c:pt>
                <c:pt idx="2">
                  <c:v>9.3026357509290225E-2</c:v>
                </c:pt>
                <c:pt idx="3">
                  <c:v>0.10099721895192459</c:v>
                </c:pt>
                <c:pt idx="4">
                  <c:v>0.10965104470096487</c:v>
                </c:pt>
                <c:pt idx="5">
                  <c:v>0.11904635120502571</c:v>
                </c:pt>
                <c:pt idx="6">
                  <c:v>0.12924666799724283</c:v>
                </c:pt>
                <c:pt idx="7">
                  <c:v>0.14032096775108038</c:v>
                </c:pt>
                <c:pt idx="8">
                  <c:v>0.15234413195382324</c:v>
                </c:pt>
                <c:pt idx="9">
                  <c:v>0.16539745739266265</c:v>
                </c:pt>
                <c:pt idx="10">
                  <c:v>0.179569205526247</c:v>
                </c:pt>
                <c:pt idx="11">
                  <c:v>0.19495519908141201</c:v>
                </c:pt>
                <c:pt idx="12">
                  <c:v>0.21165946985422046</c:v>
                </c:pt>
                <c:pt idx="13">
                  <c:v>0.22979496128345911</c:v>
                </c:pt>
                <c:pt idx="14">
                  <c:v>0.2494842923695848</c:v>
                </c:pt>
                <c:pt idx="15">
                  <c:v>0.27086058597297891</c:v>
                </c:pt>
                <c:pt idx="16">
                  <c:v>0.2940683679100502</c:v>
                </c:pt>
                <c:pt idx="17">
                  <c:v>0.31926454460653275</c:v>
                </c:pt>
                <c:pt idx="18">
                  <c:v>0.34661946193147752</c:v>
                </c:pt>
                <c:pt idx="19">
                  <c:v>0.37631805667614415</c:v>
                </c:pt>
                <c:pt idx="20">
                  <c:v>0.40856110607617691</c:v>
                </c:pt>
                <c:pt idx="21">
                  <c:v>0.44356658307992358</c:v>
                </c:pt>
                <c:pt idx="22">
                  <c:v>0.48157112933029023</c:v>
                </c:pt>
                <c:pt idx="23">
                  <c:v>0.52283165281354904</c:v>
                </c:pt>
                <c:pt idx="24">
                  <c:v>0.56762706245702343</c:v>
                </c:pt>
                <c:pt idx="25">
                  <c:v>0.61626015174662285</c:v>
                </c:pt>
                <c:pt idx="26">
                  <c:v>0.66905964137049967</c:v>
                </c:pt>
                <c:pt idx="27">
                  <c:v>0.72638240011382038</c:v>
                </c:pt>
                <c:pt idx="28">
                  <c:v>0.78861585018604252</c:v>
                </c:pt>
                <c:pt idx="29">
                  <c:v>0.85618058443932732</c:v>
                </c:pt>
                <c:pt idx="30">
                  <c:v>0.92953319997613626</c:v>
                </c:pt>
                <c:pt idx="31">
                  <c:v>1.0091693807562763</c:v>
                </c:pt>
                <c:pt idx="32">
                  <c:v>1.0956272378231375</c:v>
                </c:pt>
                <c:pt idx="33">
                  <c:v>1.1894909378062373</c:v>
                </c:pt>
                <c:pt idx="34">
                  <c:v>1.2913946385847481</c:v>
                </c:pt>
                <c:pt idx="35">
                  <c:v>1.4020267632178189</c:v>
                </c:pt>
                <c:pt idx="36">
                  <c:v>1.5221346342277364</c:v>
                </c:pt>
                <c:pt idx="37">
                  <c:v>1.652529507959855</c:v>
                </c:pt>
                <c:pt idx="38">
                  <c:v>1.7940920310561985</c:v>
                </c:pt>
                <c:pt idx="39">
                  <c:v>1.9477781682314443</c:v>
                </c:pt>
                <c:pt idx="40">
                  <c:v>2.1146256270746591</c:v>
                </c:pt>
                <c:pt idx="41">
                  <c:v>2.2957608346906575</c:v>
                </c:pt>
                <c:pt idx="42">
                  <c:v>2.4924065037353849</c:v>
                </c:pt>
                <c:pt idx="43">
                  <c:v>2.7058898406870071</c:v>
                </c:pt>
                <c:pt idx="44">
                  <c:v>2.9376514521874668</c:v>
                </c:pt>
                <c:pt idx="45">
                  <c:v>3.1892549984099716</c:v>
                </c:pt>
                <c:pt idx="46">
                  <c:v>3.4623976800574425</c:v>
                </c:pt>
                <c:pt idx="47">
                  <c:v>3.7589215860797509</c:v>
                </c:pt>
                <c:pt idx="48">
                  <c:v>4.0808260315918758</c:v>
                </c:pt>
                <c:pt idx="49">
                  <c:v>4.4302808973722207</c:v>
                </c:pt>
                <c:pt idx="50">
                  <c:v>4.8096411349527912</c:v>
                </c:pt>
                <c:pt idx="51">
                  <c:v>5.2214624557547182</c:v>
                </c:pt>
                <c:pt idx="52">
                  <c:v>5.668518356817529</c:v>
                </c:pt>
                <c:pt idx="53">
                  <c:v>6.1538185635825613</c:v>
                </c:pt>
                <c:pt idx="54">
                  <c:v>6.6806290313116818</c:v>
                </c:pt>
                <c:pt idx="55">
                  <c:v>7.2524935775724089</c:v>
                </c:pt>
                <c:pt idx="56">
                  <c:v>7.8732573719488386</c:v>
                </c:pt>
                <c:pt idx="57">
                  <c:v>8.5470923161744707</c:v>
                </c:pt>
                <c:pt idx="58">
                  <c:v>9.2785245708602559</c:v>
                </c:pt>
                <c:pt idx="59">
                  <c:v>10.072464331397057</c:v>
                </c:pt>
                <c:pt idx="60">
                  <c:v>10.934238059952975</c:v>
                </c:pt>
                <c:pt idx="61">
                  <c:v>11.869623364879061</c:v>
                </c:pt>
                <c:pt idx="62">
                  <c:v>12.884886697813329</c:v>
                </c:pt>
                <c:pt idx="63">
                  <c:v>13.986824176426722</c:v>
                </c:pt>
                <c:pt idx="64">
                  <c:v>15.182805638912839</c:v>
                </c:pt>
                <c:pt idx="65">
                  <c:v>16.48082227877407</c:v>
                </c:pt>
                <c:pt idx="66">
                  <c:v>17.889538108718</c:v>
                </c:pt>
                <c:pt idx="67">
                  <c:v>19.418345469674989</c:v>
                </c:pt>
                <c:pt idx="68">
                  <c:v>21.077424952476917</c:v>
                </c:pt>
                <c:pt idx="69">
                  <c:v>22.877810018780565</c:v>
                </c:pt>
                <c:pt idx="70">
                  <c:v>24.831456592444226</c:v>
                </c:pt>
                <c:pt idx="71">
                  <c:v>26.951318069517129</c:v>
                </c:pt>
                <c:pt idx="72">
                  <c:v>29.251426025481521</c:v>
                </c:pt>
                <c:pt idx="73">
                  <c:v>31.746976904014161</c:v>
                </c:pt>
                <c:pt idx="74">
                  <c:v>34.454425318006315</c:v>
                </c:pt>
                <c:pt idx="75">
                  <c:v>37.391584004744175</c:v>
                </c:pt>
                <c:pt idx="76">
                  <c:v>40.57773108683466</c:v>
                </c:pt>
                <c:pt idx="77">
                  <c:v>44.033724948464169</c:v>
                </c:pt>
                <c:pt idx="78">
                  <c:v>47.782126934779058</c:v>
                </c:pt>
                <c:pt idx="79">
                  <c:v>51.84733253582192</c:v>
                </c:pt>
                <c:pt idx="80">
                  <c:v>56.255711138061884</c:v>
                </c:pt>
                <c:pt idx="81">
                  <c:v>61.035754657694042</c:v>
                </c:pt>
                <c:pt idx="82">
                  <c:v>66.218235573002289</c:v>
                </c:pt>
                <c:pt idx="83">
                  <c:v>71.836374189726484</c:v>
                </c:pt>
                <c:pt idx="84">
                  <c:v>77.926015329048141</c:v>
                </c:pt>
                <c:pt idx="85">
                  <c:v>84.525814821859967</c:v>
                </c:pt>
                <c:pt idx="86">
                  <c:v>91.677434857037497</c:v>
                </c:pt>
                <c:pt idx="87">
                  <c:v>99.425748906013268</c:v>
                </c:pt>
                <c:pt idx="88">
                  <c:v>107.81905473076449</c:v>
                </c:pt>
                <c:pt idx="89">
                  <c:v>116.90929552603257</c:v>
                </c:pt>
                <c:pt idx="90">
                  <c:v>126.75228745244635</c:v>
                </c:pt>
                <c:pt idx="91">
                  <c:v>137.40795294890427</c:v>
                </c:pt>
                <c:pt idx="92">
                  <c:v>148.94055708656606</c:v>
                </c:pt>
                <c:pt idx="93">
                  <c:v>161.41894548080859</c:v>
                </c:pt>
                <c:pt idx="94">
                  <c:v>174.91678029717059</c:v>
                </c:pt>
                <c:pt idx="95">
                  <c:v>189.51277123774298</c:v>
                </c:pt>
                <c:pt idx="96">
                  <c:v>205.29089653758547</c:v>
                </c:pt>
                <c:pt idx="97">
                  <c:v>222.34060922332765</c:v>
                </c:pt>
                <c:pt idx="98">
                  <c:v>240.75702276515403</c:v>
                </c:pt>
                <c:pt idx="99">
                  <c:v>260.64106674169443</c:v>
                </c:pt>
                <c:pt idx="100">
                  <c:v>282.09960655977511</c:v>
                </c:pt>
                <c:pt idx="101">
                  <c:v>305.24551472483199</c:v>
                </c:pt>
                <c:pt idx="102">
                  <c:v>330.1976820373452</c:v>
                </c:pt>
                <c:pt idx="103">
                  <c:v>357.08095701895036</c:v>
                </c:pt>
                <c:pt idx="104">
                  <c:v>386.02599457787801</c:v>
                </c:pt>
                <c:pt idx="105">
                  <c:v>417.16899935084075</c:v>
                </c:pt>
                <c:pt idx="106">
                  <c:v>450.6513419654475</c:v>
                </c:pt>
                <c:pt idx="107">
                  <c:v>486.61902710370759</c:v>
                </c:pt>
                <c:pt idx="108">
                  <c:v>525.22198782017495</c:v>
                </c:pt>
                <c:pt idx="109">
                  <c:v>566.61318103630765</c:v>
                </c:pt>
                <c:pt idx="110">
                  <c:v>610.94745592673553</c:v>
                </c:pt>
                <c:pt idx="111">
                  <c:v>658.38016313100343</c:v>
                </c:pt>
                <c:pt idx="112">
                  <c:v>709.06547657089141</c:v>
                </c:pt>
                <c:pt idx="113">
                  <c:v>763.15439529418654</c:v>
                </c:pt>
                <c:pt idx="114">
                  <c:v>820.7923940489236</c:v>
                </c:pt>
                <c:pt idx="115">
                  <c:v>882.11669822674776</c:v>
                </c:pt>
                <c:pt idx="116">
                  <c:v>947.25315092185519</c:v>
                </c:pt>
                <c:pt idx="117">
                  <c:v>1016.3126628376467</c:v>
                </c:pt>
                <c:pt idx="118">
                  <c:v>1089.3872270952343</c:v>
                </c:pt>
                <c:pt idx="119">
                  <c:v>1166.5455015999687</c:v>
                </c:pt>
                <c:pt idx="120">
                  <c:v>1247.8279777539683</c:v>
                </c:pt>
                <c:pt idx="121">
                  <c:v>1333.2417597211679</c:v>
                </c:pt>
                <c:pt idx="122">
                  <c:v>1422.755019500255</c:v>
                </c:pt>
                <c:pt idx="123">
                  <c:v>1516.2911971174581</c:v>
                </c:pt>
                <c:pt idx="124">
                  <c:v>1613.7230625587763</c:v>
                </c:pt>
                <c:pt idx="125">
                  <c:v>1714.866775249855</c:v>
                </c:pt>
                <c:pt idx="126">
                  <c:v>1819.4761147455647</c:v>
                </c:pt>
                <c:pt idx="127">
                  <c:v>1927.2371036637596</c:v>
                </c:pt>
                <c:pt idx="128">
                  <c:v>2037.7632413974134</c:v>
                </c:pt>
                <c:pt idx="129">
                  <c:v>2150.5916533769741</c:v>
                </c:pt>
                <c:pt idx="130">
                  <c:v>2265.1804229372356</c:v>
                </c:pt>
                <c:pt idx="131">
                  <c:v>2380.9074416937801</c:v>
                </c:pt>
                <c:pt idx="132">
                  <c:v>2497.0710649899775</c:v>
                </c:pt>
                <c:pt idx="133">
                  <c:v>2612.8928924409047</c:v>
                </c:pt>
                <c:pt idx="134">
                  <c:v>2727.5229176762223</c:v>
                </c:pt>
                <c:pt idx="135">
                  <c:v>2840.0472462350226</c:v>
                </c:pt>
                <c:pt idx="136">
                  <c:v>2949.4985206165438</c:v>
                </c:pt>
                <c:pt idx="137">
                  <c:v>3054.8690403329019</c:v>
                </c:pt>
                <c:pt idx="138">
                  <c:v>3155.1264999221166</c:v>
                </c:pt>
                <c:pt idx="139">
                  <c:v>3249.2320735627654</c:v>
                </c:pt>
                <c:pt idx="140">
                  <c:v>3336.1604619780846</c:v>
                </c:pt>
                <c:pt idx="141">
                  <c:v>3414.921372863937</c:v>
                </c:pt>
                <c:pt idx="142">
                  <c:v>3484.581748193581</c:v>
                </c:pt>
                <c:pt idx="143">
                  <c:v>3544.2879766622355</c:v>
                </c:pt>
                <c:pt idx="144">
                  <c:v>3593.287239824218</c:v>
                </c:pt>
                <c:pt idx="145">
                  <c:v>3630.947112344089</c:v>
                </c:pt>
                <c:pt idx="146">
                  <c:v>3656.7725757736916</c:v>
                </c:pt>
                <c:pt idx="147">
                  <c:v>3670.4196712482953</c:v>
                </c:pt>
                <c:pt idx="148">
                  <c:v>3671.7051638401463</c:v>
                </c:pt>
                <c:pt idx="149">
                  <c:v>3660.6117406564299</c:v>
                </c:pt>
                <c:pt idx="150">
                  <c:v>3637.2885069822369</c:v>
                </c:pt>
                <c:pt idx="151">
                  <c:v>3602.0467446152034</c:v>
                </c:pt>
                <c:pt idx="152">
                  <c:v>3555.351145169916</c:v>
                </c:pt>
                <c:pt idx="153">
                  <c:v>3497.8069412384939</c:v>
                </c:pt>
                <c:pt idx="154">
                  <c:v>3430.1435240754363</c:v>
                </c:pt>
                <c:pt idx="155">
                  <c:v>3353.1953152220813</c:v>
                </c:pt>
                <c:pt idx="156">
                  <c:v>3267.8807040270185</c:v>
                </c:pt>
                <c:pt idx="157">
                  <c:v>3175.179958808978</c:v>
                </c:pt>
                <c:pt idx="158">
                  <c:v>3076.1129159494012</c:v>
                </c:pt>
                <c:pt idx="159">
                  <c:v>2971.7173011303385</c:v>
                </c:pt>
                <c:pt idx="160">
                  <c:v>2863.0283320870803</c:v>
                </c:pt>
                <c:pt idx="161">
                  <c:v>2751.0601846105128</c:v>
                </c:pt>
                <c:pt idx="162">
                  <c:v>2636.7897502108535</c:v>
                </c:pt>
                <c:pt idx="163">
                  <c:v>2521.1429538371449</c:v>
                </c:pt>
                <c:pt idx="164">
                  <c:v>2404.9837751681916</c:v>
                </c:pt>
                <c:pt idx="165">
                  <c:v>2289.1059663356282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89664"/>
        <c:axId val="243891200"/>
      </c:scatterChart>
      <c:valAx>
        <c:axId val="2438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3891200"/>
        <c:crosses val="autoZero"/>
        <c:crossBetween val="midCat"/>
      </c:valAx>
      <c:valAx>
        <c:axId val="2438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889664"/>
        <c:crosses val="autoZero"/>
        <c:crossBetween val="midCat"/>
      </c:valAx>
      <c:spPr>
        <a:solidFill>
          <a:srgbClr val="FFFF00">
            <a:alpha val="4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(Gesamt-Infizierte) - geglättet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reale Daten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Daten!$E$6:$E$170</c:f>
              <c:numCache>
                <c:formatCode>General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0.2857142857142857</c:v>
                </c:pt>
                <c:pt idx="11" formatCode="0">
                  <c:v>0.8571428571428571</c:v>
                </c:pt>
                <c:pt idx="12" formatCode="0">
                  <c:v>1.1428571428571428</c:v>
                </c:pt>
                <c:pt idx="13" formatCode="0">
                  <c:v>1.4285714285714286</c:v>
                </c:pt>
                <c:pt idx="14" formatCode="0">
                  <c:v>1.7142857142857142</c:v>
                </c:pt>
                <c:pt idx="15" formatCode="0">
                  <c:v>2</c:v>
                </c:pt>
                <c:pt idx="16" formatCode="0">
                  <c:v>2.1428571428571428</c:v>
                </c:pt>
                <c:pt idx="17" formatCode="0">
                  <c:v>2.2857142857142856</c:v>
                </c:pt>
                <c:pt idx="18" formatCode="0">
                  <c:v>2.4285714285714284</c:v>
                </c:pt>
                <c:pt idx="19" formatCode="0">
                  <c:v>2.5714285714285716</c:v>
                </c:pt>
                <c:pt idx="20" formatCode="0">
                  <c:v>2.7142857142857144</c:v>
                </c:pt>
                <c:pt idx="21" formatCode="0">
                  <c:v>2.8571428571428572</c:v>
                </c:pt>
                <c:pt idx="22" formatCode="0">
                  <c:v>3</c:v>
                </c:pt>
                <c:pt idx="23" formatCode="0">
                  <c:v>3</c:v>
                </c:pt>
                <c:pt idx="24" formatCode="0">
                  <c:v>3</c:v>
                </c:pt>
                <c:pt idx="25" formatCode="0">
                  <c:v>3</c:v>
                </c:pt>
                <c:pt idx="26" formatCode="0">
                  <c:v>3</c:v>
                </c:pt>
                <c:pt idx="27" formatCode="0">
                  <c:v>3</c:v>
                </c:pt>
                <c:pt idx="28" formatCode="0">
                  <c:v>3</c:v>
                </c:pt>
                <c:pt idx="29" formatCode="0">
                  <c:v>3</c:v>
                </c:pt>
                <c:pt idx="30" formatCode="0">
                  <c:v>5.4285714285714288</c:v>
                </c:pt>
                <c:pt idx="31" formatCode="0">
                  <c:v>13.857142857142858</c:v>
                </c:pt>
                <c:pt idx="32" formatCode="0">
                  <c:v>35.571428571428569</c:v>
                </c:pt>
                <c:pt idx="33" formatCode="0">
                  <c:v>67.857142857142861</c:v>
                </c:pt>
                <c:pt idx="34" formatCode="0">
                  <c:v>113.42857142857143</c:v>
                </c:pt>
                <c:pt idx="35" formatCode="0">
                  <c:v>177.71428571428572</c:v>
                </c:pt>
                <c:pt idx="36" formatCode="0">
                  <c:v>270.85714285714283</c:v>
                </c:pt>
                <c:pt idx="37" formatCode="0">
                  <c:v>394.85714285714283</c:v>
                </c:pt>
                <c:pt idx="38" formatCode="0">
                  <c:v>547.14285714285711</c:v>
                </c:pt>
                <c:pt idx="39" formatCode="0">
                  <c:v>767</c:v>
                </c:pt>
                <c:pt idx="40" formatCode="0">
                  <c:v>1025.1428571428571</c:v>
                </c:pt>
                <c:pt idx="41" formatCode="0">
                  <c:v>1336.5714285714287</c:v>
                </c:pt>
                <c:pt idx="42" formatCode="0">
                  <c:v>1713.1428571428571</c:v>
                </c:pt>
                <c:pt idx="43" formatCode="0">
                  <c:v>2170.7142857142858</c:v>
                </c:pt>
                <c:pt idx="44" formatCode="0">
                  <c:v>2706.1428571428573</c:v>
                </c:pt>
                <c:pt idx="45" formatCode="0">
                  <c:v>3385.4285714285716</c:v>
                </c:pt>
                <c:pt idx="46" formatCode="0">
                  <c:v>4197</c:v>
                </c:pt>
                <c:pt idx="47" formatCode="0">
                  <c:v>5216.4285714285716</c:v>
                </c:pt>
                <c:pt idx="48" formatCode="0">
                  <c:v>6308.8571428571431</c:v>
                </c:pt>
                <c:pt idx="49" formatCode="0">
                  <c:v>7647.8571428571431</c:v>
                </c:pt>
                <c:pt idx="50" formatCode="0">
                  <c:v>9255.7142857142862</c:v>
                </c:pt>
                <c:pt idx="51" formatCode="0">
                  <c:v>11116.285714285714</c:v>
                </c:pt>
                <c:pt idx="52" formatCode="0">
                  <c:v>13298.285714285714</c:v>
                </c:pt>
                <c:pt idx="53" formatCode="0">
                  <c:v>15780</c:v>
                </c:pt>
                <c:pt idx="54" formatCode="0">
                  <c:v>18466.857142857141</c:v>
                </c:pt>
                <c:pt idx="55" formatCode="0">
                  <c:v>21517.857142857141</c:v>
                </c:pt>
                <c:pt idx="56" formatCode="0">
                  <c:v>24839.428571428572</c:v>
                </c:pt>
                <c:pt idx="57" formatCode="0">
                  <c:v>28542.571428571428</c:v>
                </c:pt>
                <c:pt idx="58" formatCode="0">
                  <c:v>32737</c:v>
                </c:pt>
                <c:pt idx="59" formatCode="0">
                  <c:v>37368.571428571428</c:v>
                </c:pt>
                <c:pt idx="60" formatCode="0">
                  <c:v>42281.571428571428</c:v>
                </c:pt>
                <c:pt idx="61" formatCode="0">
                  <c:v>47416.857142857145</c:v>
                </c:pt>
                <c:pt idx="62" formatCode="0">
                  <c:v>52798.285714285717</c:v>
                </c:pt>
                <c:pt idx="63" formatCode="0">
                  <c:v>58323</c:v>
                </c:pt>
                <c:pt idx="64" formatCode="0">
                  <c:v>63973.571428571428</c:v>
                </c:pt>
                <c:pt idx="65" formatCode="0">
                  <c:v>69613.142857142855</c:v>
                </c:pt>
                <c:pt idx="66" formatCode="0">
                  <c:v>75169.428571428565</c:v>
                </c:pt>
                <c:pt idx="67" formatCode="0">
                  <c:v>80676.71428571429</c:v>
                </c:pt>
                <c:pt idx="68" formatCode="0">
                  <c:v>86078.428571428565</c:v>
                </c:pt>
                <c:pt idx="69" formatCode="0">
                  <c:v>91309.28571428571</c:v>
                </c:pt>
                <c:pt idx="70" formatCode="0">
                  <c:v>96479</c:v>
                </c:pt>
                <c:pt idx="71" formatCode="0">
                  <c:v>101429.42857142857</c:v>
                </c:pt>
                <c:pt idx="72" formatCode="0">
                  <c:v>106190.71428571429</c:v>
                </c:pt>
                <c:pt idx="73" formatCode="0">
                  <c:v>110785</c:v>
                </c:pt>
                <c:pt idx="74" formatCode="0">
                  <c:v>115250.57142857143</c:v>
                </c:pt>
                <c:pt idx="75" formatCode="0">
                  <c:v>119651.71428571429</c:v>
                </c:pt>
                <c:pt idx="76" formatCode="0">
                  <c:v>123908</c:v>
                </c:pt>
                <c:pt idx="77" formatCode="0">
                  <c:v>128029.14285714286</c:v>
                </c:pt>
                <c:pt idx="78" formatCode="0">
                  <c:v>132084</c:v>
                </c:pt>
                <c:pt idx="79" formatCode="0">
                  <c:v>136048.28571428571</c:v>
                </c:pt>
                <c:pt idx="80" formatCode="0">
                  <c:v>139996.71428571429</c:v>
                </c:pt>
                <c:pt idx="81" formatCode="0">
                  <c:v>143913.14285714287</c:v>
                </c:pt>
                <c:pt idx="82" formatCode="0">
                  <c:v>147765.85714285713</c:v>
                </c:pt>
                <c:pt idx="83" formatCode="0">
                  <c:v>151609</c:v>
                </c:pt>
                <c:pt idx="84" formatCode="0">
                  <c:v>155285.14285714287</c:v>
                </c:pt>
                <c:pt idx="85" formatCode="0">
                  <c:v>158901.57142857142</c:v>
                </c:pt>
                <c:pt idx="86" formatCode="0">
                  <c:v>162452.57142857142</c:v>
                </c:pt>
                <c:pt idx="87" formatCode="0">
                  <c:v>165831.71428571429</c:v>
                </c:pt>
                <c:pt idx="88" formatCode="0">
                  <c:v>169061.57142857142</c:v>
                </c:pt>
                <c:pt idx="89" formatCode="0">
                  <c:v>172163.28571428571</c:v>
                </c:pt>
                <c:pt idx="90" formatCode="0">
                  <c:v>175230.28571428571</c:v>
                </c:pt>
                <c:pt idx="91" formatCode="0">
                  <c:v>178397.71428571429</c:v>
                </c:pt>
                <c:pt idx="92" formatCode="0">
                  <c:v>181402.28571428571</c:v>
                </c:pt>
                <c:pt idx="93" formatCode="0">
                  <c:v>184339.42857142858</c:v>
                </c:pt>
                <c:pt idx="94" formatCode="0">
                  <c:v>187114.57142857142</c:v>
                </c:pt>
                <c:pt idx="95" formatCode="0">
                  <c:v>189786.42857142858</c:v>
                </c:pt>
                <c:pt idx="96" formatCode="0">
                  <c:v>192384.42857142858</c:v>
                </c:pt>
                <c:pt idx="97" formatCode="0">
                  <c:v>194891.28571428571</c:v>
                </c:pt>
                <c:pt idx="98" formatCode="0">
                  <c:v>197214.71428571429</c:v>
                </c:pt>
                <c:pt idx="99" formatCode="0">
                  <c:v>199427.57142857142</c:v>
                </c:pt>
                <c:pt idx="100" formatCode="0">
                  <c:v>201489.57142857142</c:v>
                </c:pt>
                <c:pt idx="101" formatCode="0">
                  <c:v>203486.28571428571</c:v>
                </c:pt>
                <c:pt idx="102" formatCode="0">
                  <c:v>205349.42857142858</c:v>
                </c:pt>
                <c:pt idx="103" formatCode="0">
                  <c:v>207138.57142857142</c:v>
                </c:pt>
                <c:pt idx="104" formatCode="0">
                  <c:v>208782.57142857142</c:v>
                </c:pt>
                <c:pt idx="105" formatCode="0">
                  <c:v>210334.85714285713</c:v>
                </c:pt>
                <c:pt idx="106" formatCode="0">
                  <c:v>211819.85714285713</c:v>
                </c:pt>
                <c:pt idx="107" formatCode="0">
                  <c:v>213213.71428571429</c:v>
                </c:pt>
                <c:pt idx="108" formatCode="0">
                  <c:v>214490.85714285713</c:v>
                </c:pt>
                <c:pt idx="109" formatCode="0">
                  <c:v>215684.14285714287</c:v>
                </c:pt>
                <c:pt idx="110" formatCode="0">
                  <c:v>216809.28571428571</c:v>
                </c:pt>
                <c:pt idx="111" formatCode="0">
                  <c:v>217981.14285714287</c:v>
                </c:pt>
                <c:pt idx="112" formatCode="0">
                  <c:v>219073.57142857142</c:v>
                </c:pt>
                <c:pt idx="113" formatCode="0">
                  <c:v>220107.57142857142</c:v>
                </c:pt>
                <c:pt idx="114" formatCode="0">
                  <c:v>221064.71428571429</c:v>
                </c:pt>
                <c:pt idx="115" formatCode="0">
                  <c:v>221992.14285714287</c:v>
                </c:pt>
                <c:pt idx="116" formatCode="0">
                  <c:v>222901.42857142858</c:v>
                </c:pt>
                <c:pt idx="117" formatCode="0">
                  <c:v>223768.85714285713</c:v>
                </c:pt>
                <c:pt idx="118" formatCode="0">
                  <c:v>224552.14285714287</c:v>
                </c:pt>
                <c:pt idx="119" formatCode="0">
                  <c:v>225303.57142857142</c:v>
                </c:pt>
                <c:pt idx="120" formatCode="0">
                  <c:v>226005</c:v>
                </c:pt>
                <c:pt idx="121" formatCode="0">
                  <c:v>226686.85714285713</c:v>
                </c:pt>
                <c:pt idx="122" formatCode="0">
                  <c:v>227339.28571428571</c:v>
                </c:pt>
                <c:pt idx="123" formatCode="0">
                  <c:v>227971.14285714287</c:v>
                </c:pt>
                <c:pt idx="124" formatCode="0">
                  <c:v>228581.42857142858</c:v>
                </c:pt>
                <c:pt idx="125" formatCode="0">
                  <c:v>229132.28571428571</c:v>
                </c:pt>
                <c:pt idx="126" formatCode="0">
                  <c:v>229671.57142857142</c:v>
                </c:pt>
                <c:pt idx="127" formatCode="0">
                  <c:v>230203.85714285713</c:v>
                </c:pt>
                <c:pt idx="128" formatCode="0">
                  <c:v>230716.71428571429</c:v>
                </c:pt>
                <c:pt idx="129" formatCode="0">
                  <c:v>231193.42857142858</c:v>
                </c:pt>
                <c:pt idx="130" formatCode="0">
                  <c:v>231641.85714285713</c:v>
                </c:pt>
                <c:pt idx="131" formatCode="0">
                  <c:v>232076</c:v>
                </c:pt>
                <c:pt idx="132" formatCode="0">
                  <c:v>232498.85714285713</c:v>
                </c:pt>
                <c:pt idx="133" formatCode="0">
                  <c:v>232884.14285714287</c:v>
                </c:pt>
                <c:pt idx="134" formatCode="0">
                  <c:v>233210</c:v>
                </c:pt>
                <c:pt idx="135" formatCode="0">
                  <c:v>233536.14285714287</c:v>
                </c:pt>
                <c:pt idx="136" formatCode="0">
                  <c:v>233841.42857142858</c:v>
                </c:pt>
                <c:pt idx="137" formatCode="0">
                  <c:v>234127.28571428571</c:v>
                </c:pt>
                <c:pt idx="138" formatCode="0">
                  <c:v>234424.57142857142</c:v>
                </c:pt>
                <c:pt idx="139" formatCode="0">
                  <c:v>234716.85714285713</c:v>
                </c:pt>
                <c:pt idx="140" formatCode="0">
                  <c:v>234992.14285714287</c:v>
                </c:pt>
                <c:pt idx="141" formatCode="0">
                  <c:v>235296.28571428571</c:v>
                </c:pt>
                <c:pt idx="142" formatCode="0">
                  <c:v>235549.71428571429</c:v>
                </c:pt>
                <c:pt idx="143" formatCode="0">
                  <c:v>235814</c:v>
                </c:pt>
                <c:pt idx="144" formatCode="0">
                  <c:v>236098.42857142858</c:v>
                </c:pt>
                <c:pt idx="145" formatCode="0">
                  <c:v>236385.85714285713</c:v>
                </c:pt>
                <c:pt idx="146" formatCode="0">
                  <c:v>236662.85714285713</c:v>
                </c:pt>
                <c:pt idx="147" formatCode="0">
                  <c:v>236957.85714285713</c:v>
                </c:pt>
                <c:pt idx="148" formatCode="0">
                  <c:v>237246</c:v>
                </c:pt>
                <c:pt idx="149" formatCode="0">
                  <c:v>237489.71428571429</c:v>
                </c:pt>
                <c:pt idx="150" formatCode="0">
                  <c:v>237721.71428571429</c:v>
                </c:pt>
                <c:pt idx="151" formatCode="0">
                  <c:v>237937.42857142858</c:v>
                </c:pt>
                <c:pt idx="152" formatCode="0">
                  <c:v>238141.71428571429</c:v>
                </c:pt>
                <c:pt idx="153" formatCode="0">
                  <c:v>238332.14285714287</c:v>
                </c:pt>
                <c:pt idx="154" formatCode="0">
                  <c:v>238558.14285714287</c:v>
                </c:pt>
                <c:pt idx="155" formatCode="0">
                  <c:v>238779.14285714287</c:v>
                </c:pt>
                <c:pt idx="156" formatCode="0">
                  <c:v>239057.71428571429</c:v>
                </c:pt>
                <c:pt idx="157" formatCode="0">
                  <c:v>239323.57142857142</c:v>
                </c:pt>
                <c:pt idx="158" formatCode="0">
                  <c:v>239582.28571428571</c:v>
                </c:pt>
                <c:pt idx="159" formatCode="0">
                  <c:v>239827.42857142858</c:v>
                </c:pt>
                <c:pt idx="160" formatCode="0">
                  <c:v>240076.71428571429</c:v>
                </c:pt>
                <c:pt idx="161" formatCode="0">
                  <c:v>240269.57142857142</c:v>
                </c:pt>
                <c:pt idx="162" formatCode="0">
                  <c:v>240448.85714285713</c:v>
                </c:pt>
                <c:pt idx="163" formatCode="0">
                  <c:v>240623.57142857142</c:v>
                </c:pt>
                <c:pt idx="164" formatCode="0">
                  <c:v>240806.85714285713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993984"/>
        <c:axId val="244003968"/>
      </c:scatterChart>
      <c:scatterChart>
        <c:scatterStyle val="smoothMarker"/>
        <c:varyColors val="0"/>
        <c:ser>
          <c:idx val="1"/>
          <c:order val="0"/>
          <c:tx>
            <c:strRef>
              <c:f>'logistisch all Inf'!$A$1</c:f>
              <c:strCache>
                <c:ptCount val="1"/>
                <c:pt idx="0">
                  <c:v>logistische Funktion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Inf'!$A$3:$A$168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Inf'!$B$3:$B$168</c:f>
              <c:numCache>
                <c:formatCode>General</c:formatCode>
                <c:ptCount val="166"/>
                <c:pt idx="0">
                  <c:v>1</c:v>
                </c:pt>
                <c:pt idx="1">
                  <c:v>1.0856845617802888</c:v>
                </c:pt>
                <c:pt idx="2">
                  <c:v>1.1787109192895791</c:v>
                </c:pt>
                <c:pt idx="3">
                  <c:v>1.2797081382415036</c:v>
                </c:pt>
                <c:pt idx="4">
                  <c:v>1.3893591829424685</c:v>
                </c:pt>
                <c:pt idx="5">
                  <c:v>1.5084055341474942</c:v>
                </c:pt>
                <c:pt idx="6">
                  <c:v>1.6376522021447371</c:v>
                </c:pt>
                <c:pt idx="7">
                  <c:v>1.7779731698958174</c:v>
                </c:pt>
                <c:pt idx="8">
                  <c:v>1.9303173018496407</c:v>
                </c:pt>
                <c:pt idx="9">
                  <c:v>2.0957147592423033</c:v>
                </c:pt>
                <c:pt idx="10">
                  <c:v>2.2752839647685503</c:v>
                </c:pt>
                <c:pt idx="11">
                  <c:v>2.4702391638499623</c:v>
                </c:pt>
                <c:pt idx="12">
                  <c:v>2.6818986337041828</c:v>
                </c:pt>
                <c:pt idx="13">
                  <c:v>2.9116935949876419</c:v>
                </c:pt>
                <c:pt idx="14">
                  <c:v>3.1611778873572267</c:v>
                </c:pt>
                <c:pt idx="15">
                  <c:v>3.4320384733302056</c:v>
                </c:pt>
                <c:pt idx="16">
                  <c:v>3.7261068412402558</c:v>
                </c:pt>
                <c:pt idx="17">
                  <c:v>4.0453713858467886</c:v>
                </c:pt>
                <c:pt idx="18">
                  <c:v>4.3919908477782661</c:v>
                </c:pt>
                <c:pt idx="19">
                  <c:v>4.7683089044544102</c:v>
                </c:pt>
                <c:pt idx="20">
                  <c:v>5.1768700105305872</c:v>
                </c:pt>
                <c:pt idx="21">
                  <c:v>5.6204365936105107</c:v>
                </c:pt>
                <c:pt idx="22">
                  <c:v>6.102007722940801</c:v>
                </c:pt>
                <c:pt idx="23">
                  <c:v>6.62483937575435</c:v>
                </c:pt>
                <c:pt idx="24">
                  <c:v>7.1924664382113734</c:v>
                </c:pt>
                <c:pt idx="25">
                  <c:v>7.8087265899579963</c:v>
                </c:pt>
                <c:pt idx="26">
                  <c:v>8.477786231328496</c:v>
                </c:pt>
                <c:pt idx="27">
                  <c:v>9.2041686314423163</c:v>
                </c:pt>
                <c:pt idx="28">
                  <c:v>9.9927844816283589</c:v>
                </c:pt>
                <c:pt idx="29">
                  <c:v>10.848965066067686</c:v>
                </c:pt>
                <c:pt idx="30">
                  <c:v>11.778498266043822</c:v>
                </c:pt>
                <c:pt idx="31">
                  <c:v>12.787667646800099</c:v>
                </c:pt>
                <c:pt idx="32">
                  <c:v>13.883294884623236</c:v>
                </c:pt>
                <c:pt idx="33">
                  <c:v>15.072785822429474</c:v>
                </c:pt>
                <c:pt idx="34">
                  <c:v>16.364180461014222</c:v>
                </c:pt>
                <c:pt idx="35">
                  <c:v>17.766207224232041</c:v>
                </c:pt>
                <c:pt idx="36">
                  <c:v>19.288341858459777</c:v>
                </c:pt>
                <c:pt idx="37">
                  <c:v>20.940871366419632</c:v>
                </c:pt>
                <c:pt idx="38">
                  <c:v>22.734963397475831</c:v>
                </c:pt>
                <c:pt idx="39">
                  <c:v>24.682741565707275</c:v>
                </c:pt>
                <c:pt idx="40">
                  <c:v>26.797367192781934</c:v>
                </c:pt>
                <c:pt idx="41">
                  <c:v>29.093128027472591</c:v>
                </c:pt>
                <c:pt idx="42">
                  <c:v>31.585534531207976</c:v>
                </c:pt>
                <c:pt idx="43">
                  <c:v>34.291424371894983</c:v>
                </c:pt>
                <c:pt idx="44">
                  <c:v>37.22907582408245</c:v>
                </c:pt>
                <c:pt idx="45">
                  <c:v>40.418330822492422</c:v>
                </c:pt>
                <c:pt idx="46">
                  <c:v>43.880728502549864</c:v>
                </c:pt>
                <c:pt idx="47">
                  <c:v>47.639650088629615</c:v>
                </c:pt>
                <c:pt idx="48">
                  <c:v>51.720476120221491</c:v>
                </c:pt>
                <c:pt idx="49">
                  <c:v>56.150757017593712</c:v>
                </c:pt>
                <c:pt idx="50">
                  <c:v>60.960398152546503</c:v>
                </c:pt>
                <c:pt idx="51">
                  <c:v>66.181860608301221</c:v>
                </c:pt>
                <c:pt idx="52">
                  <c:v>71.85037896511875</c:v>
                </c:pt>
                <c:pt idx="53">
                  <c:v>78.004197528701312</c:v>
                </c:pt>
                <c:pt idx="54">
                  <c:v>84.684826560012993</c:v>
                </c:pt>
                <c:pt idx="55">
                  <c:v>91.937320137585402</c:v>
                </c:pt>
                <c:pt idx="56">
                  <c:v>99.810577509534241</c:v>
                </c:pt>
                <c:pt idx="57">
                  <c:v>108.35766982570871</c:v>
                </c:pt>
                <c:pt idx="58">
                  <c:v>117.63619439656897</c:v>
                </c:pt>
                <c:pt idx="59">
                  <c:v>127.70865872796603</c:v>
                </c:pt>
                <c:pt idx="60">
                  <c:v>138.642896787919</c:v>
                </c:pt>
                <c:pt idx="61">
                  <c:v>150.51252015279806</c:v>
                </c:pt>
                <c:pt idx="62">
                  <c:v>163.39740685061139</c:v>
                </c:pt>
                <c:pt idx="63">
                  <c:v>177.38423102703811</c:v>
                </c:pt>
                <c:pt idx="64">
                  <c:v>192.56703666595095</c:v>
                </c:pt>
                <c:pt idx="65">
                  <c:v>209.04785894472502</c:v>
                </c:pt>
                <c:pt idx="66">
                  <c:v>226.93739705344302</c:v>
                </c:pt>
                <c:pt idx="67">
                  <c:v>246.35574252311801</c:v>
                </c:pt>
                <c:pt idx="68">
                  <c:v>267.43316747559493</c:v>
                </c:pt>
                <c:pt idx="69">
                  <c:v>290.31097749437549</c:v>
                </c:pt>
                <c:pt idx="70">
                  <c:v>315.14243408681972</c:v>
                </c:pt>
                <c:pt idx="71">
                  <c:v>342.09375215633685</c:v>
                </c:pt>
                <c:pt idx="72">
                  <c:v>371.34517818181837</c:v>
                </c:pt>
                <c:pt idx="73">
                  <c:v>403.09215508583253</c:v>
                </c:pt>
                <c:pt idx="74">
                  <c:v>437.54658040383885</c:v>
                </c:pt>
                <c:pt idx="75">
                  <c:v>474.93816440858302</c:v>
                </c:pt>
                <c:pt idx="76">
                  <c:v>515.51589549541768</c:v>
                </c:pt>
                <c:pt idx="77">
                  <c:v>559.54962044388185</c:v>
                </c:pt>
                <c:pt idx="78">
                  <c:v>607.33174737866091</c:v>
                </c:pt>
                <c:pt idx="79">
                  <c:v>659.17907991448283</c:v>
                </c:pt>
                <c:pt idx="80">
                  <c:v>715.43479105254471</c:v>
                </c:pt>
                <c:pt idx="81">
                  <c:v>776.47054571023875</c:v>
                </c:pt>
                <c:pt idx="82">
                  <c:v>842.68878128324104</c:v>
                </c:pt>
                <c:pt idx="83">
                  <c:v>914.52515547296753</c:v>
                </c:pt>
                <c:pt idx="84">
                  <c:v>992.45117080201567</c:v>
                </c:pt>
                <c:pt idx="85">
                  <c:v>1076.9769856238756</c:v>
                </c:pt>
                <c:pt idx="86">
                  <c:v>1168.6544204809131</c:v>
                </c:pt>
                <c:pt idx="87">
                  <c:v>1268.0801693869264</c:v>
                </c:pt>
                <c:pt idx="88">
                  <c:v>1375.8992241176909</c:v>
                </c:pt>
                <c:pt idx="89">
                  <c:v>1492.8085196437235</c:v>
                </c:pt>
                <c:pt idx="90">
                  <c:v>1619.5608070961698</c:v>
                </c:pt>
                <c:pt idx="91">
                  <c:v>1756.9687600450741</c:v>
                </c:pt>
                <c:pt idx="92">
                  <c:v>1905.9093171316401</c:v>
                </c:pt>
                <c:pt idx="93">
                  <c:v>2067.3282626124487</c:v>
                </c:pt>
                <c:pt idx="94">
                  <c:v>2242.2450429096193</c:v>
                </c:pt>
                <c:pt idx="95">
                  <c:v>2431.7578141473623</c:v>
                </c:pt>
                <c:pt idx="96">
                  <c:v>2637.0487106849478</c:v>
                </c:pt>
                <c:pt idx="97">
                  <c:v>2859.3893199082754</c:v>
                </c:pt>
                <c:pt idx="98">
                  <c:v>3100.1463426734294</c:v>
                </c:pt>
                <c:pt idx="99">
                  <c:v>3360.7874094151239</c:v>
                </c:pt>
                <c:pt idx="100">
                  <c:v>3642.887015974899</c:v>
                </c:pt>
                <c:pt idx="101">
                  <c:v>3948.132530699731</c:v>
                </c:pt>
                <c:pt idx="102">
                  <c:v>4278.3302127370762</c:v>
                </c:pt>
                <c:pt idx="103">
                  <c:v>4635.4111697560265</c:v>
                </c:pt>
                <c:pt idx="104">
                  <c:v>5021.4371643339045</c:v>
                </c:pt>
                <c:pt idx="105">
                  <c:v>5438.6061636847453</c:v>
                </c:pt>
                <c:pt idx="106">
                  <c:v>5889.2575056501928</c:v>
                </c:pt>
                <c:pt idx="107">
                  <c:v>6375.8765327539004</c:v>
                </c:pt>
                <c:pt idx="108">
                  <c:v>6901.0985205740753</c:v>
                </c:pt>
                <c:pt idx="109">
                  <c:v>7467.711701610383</c:v>
                </c:pt>
                <c:pt idx="110">
                  <c:v>8078.6591575371185</c:v>
                </c:pt>
                <c:pt idx="111">
                  <c:v>8737.0393206681219</c:v>
                </c:pt>
                <c:pt idx="112">
                  <c:v>9446.1047972390134</c:v>
                </c:pt>
                <c:pt idx="113">
                  <c:v>10209.2591925332</c:v>
                </c:pt>
                <c:pt idx="114">
                  <c:v>11030.051586582123</c:v>
                </c:pt>
                <c:pt idx="115">
                  <c:v>11912.168284808871</c:v>
                </c:pt>
                <c:pt idx="116">
                  <c:v>12859.421435730726</c:v>
                </c:pt>
                <c:pt idx="117">
                  <c:v>13875.734098568373</c:v>
                </c:pt>
                <c:pt idx="118">
                  <c:v>14965.121325663607</c:v>
                </c:pt>
                <c:pt idx="119">
                  <c:v>16131.666827263576</c:v>
                </c:pt>
                <c:pt idx="120">
                  <c:v>17379.494805017544</c:v>
                </c:pt>
                <c:pt idx="121">
                  <c:v>18712.736564738712</c:v>
                </c:pt>
                <c:pt idx="122">
                  <c:v>20135.491584238967</c:v>
                </c:pt>
                <c:pt idx="123">
                  <c:v>21651.782781356425</c:v>
                </c:pt>
                <c:pt idx="124">
                  <c:v>23265.505843915202</c:v>
                </c:pt>
                <c:pt idx="125">
                  <c:v>24980.372619165057</c:v>
                </c:pt>
                <c:pt idx="126">
                  <c:v>26799.848733910621</c:v>
                </c:pt>
                <c:pt idx="127">
                  <c:v>28727.085837574381</c:v>
                </c:pt>
                <c:pt idx="128">
                  <c:v>30764.849078971794</c:v>
                </c:pt>
                <c:pt idx="129">
                  <c:v>32915.440732348769</c:v>
                </c:pt>
                <c:pt idx="130">
                  <c:v>35180.621155286004</c:v>
                </c:pt>
                <c:pt idx="131">
                  <c:v>37561.528596979784</c:v>
                </c:pt>
                <c:pt idx="132">
                  <c:v>40058.599661969762</c:v>
                </c:pt>
                <c:pt idx="133">
                  <c:v>42671.492554410666</c:v>
                </c:pt>
                <c:pt idx="134">
                  <c:v>45399.015472086889</c:v>
                </c:pt>
                <c:pt idx="135">
                  <c:v>48239.062718321911</c:v>
                </c:pt>
                <c:pt idx="136">
                  <c:v>51188.561238938455</c:v>
                </c:pt>
                <c:pt idx="137">
                  <c:v>54243.430279271357</c:v>
                </c:pt>
                <c:pt idx="138">
                  <c:v>57398.556779193474</c:v>
                </c:pt>
                <c:pt idx="139">
                  <c:v>60647.788852756239</c:v>
                </c:pt>
                <c:pt idx="140">
                  <c:v>63983.949314734324</c:v>
                </c:pt>
                <c:pt idx="141">
                  <c:v>67398.870687598261</c:v>
                </c:pt>
                <c:pt idx="142">
                  <c:v>70883.452435791842</c:v>
                </c:pt>
                <c:pt idx="143">
                  <c:v>74427.740412454077</c:v>
                </c:pt>
                <c:pt idx="144">
                  <c:v>78021.027652278295</c:v>
                </c:pt>
                <c:pt idx="145">
                  <c:v>81651.974764622384</c:v>
                </c:pt>
                <c:pt idx="146">
                  <c:v>85308.747340396076</c:v>
                </c:pt>
                <c:pt idx="147">
                  <c:v>88979.167011644371</c:v>
                </c:pt>
                <c:pt idx="148">
                  <c:v>92650.872175484517</c:v>
                </c:pt>
                <c:pt idx="149">
                  <c:v>96311.483916140947</c:v>
                </c:pt>
                <c:pt idx="150">
                  <c:v>99948.772423123184</c:v>
                </c:pt>
                <c:pt idx="151">
                  <c:v>103550.81916773839</c:v>
                </c:pt>
                <c:pt idx="152">
                  <c:v>107106.1703129083</c:v>
                </c:pt>
                <c:pt idx="153">
                  <c:v>110603.9772541468</c:v>
                </c:pt>
                <c:pt idx="154">
                  <c:v>114034.12077822223</c:v>
                </c:pt>
                <c:pt idx="155">
                  <c:v>117387.31609344431</c:v>
                </c:pt>
                <c:pt idx="156">
                  <c:v>120655.19679747133</c:v>
                </c:pt>
                <c:pt idx="157">
                  <c:v>123830.37675628031</c:v>
                </c:pt>
                <c:pt idx="158">
                  <c:v>126906.48967222971</c:v>
                </c:pt>
                <c:pt idx="159">
                  <c:v>129878.20697336005</c:v>
                </c:pt>
                <c:pt idx="160">
                  <c:v>132741.23530544713</c:v>
                </c:pt>
                <c:pt idx="161">
                  <c:v>135492.29549005764</c:v>
                </c:pt>
                <c:pt idx="162">
                  <c:v>138129.0852402685</c:v>
                </c:pt>
                <c:pt idx="163">
                  <c:v>140650.22819410564</c:v>
                </c:pt>
                <c:pt idx="164">
                  <c:v>143055.21196927383</c:v>
                </c:pt>
                <c:pt idx="165">
                  <c:v>145344.31793560946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993984"/>
        <c:axId val="244003968"/>
      </c:scatterChart>
      <c:valAx>
        <c:axId val="24399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4003968"/>
        <c:crosses val="autoZero"/>
        <c:crossBetween val="midCat"/>
      </c:valAx>
      <c:valAx>
        <c:axId val="24400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993984"/>
        <c:crosses val="autoZero"/>
        <c:crossBetween val="midCat"/>
      </c:valAx>
      <c:spPr>
        <a:solidFill>
          <a:srgbClr val="FFFF00">
            <a:alpha val="4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(Tote)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'logistisch all Tote'!$A$1</c:f>
              <c:strCache>
                <c:ptCount val="1"/>
                <c:pt idx="0">
                  <c:v>logistische Funktion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Tote'!$A$3:$A$168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Tote'!$B$3:$B$168</c:f>
              <c:numCache>
                <c:formatCode>General</c:formatCode>
                <c:ptCount val="166"/>
                <c:pt idx="0">
                  <c:v>1</c:v>
                </c:pt>
                <c:pt idx="1">
                  <c:v>1.0471297824924595</c:v>
                </c:pt>
                <c:pt idx="2">
                  <c:v>1.0964805116672671</c:v>
                </c:pt>
                <c:pt idx="3">
                  <c:v>1.1481568215283158</c:v>
                </c:pt>
                <c:pt idx="4">
                  <c:v>1.2022682731193624</c:v>
                </c:pt>
                <c:pt idx="5">
                  <c:v>1.2589295862928473</c:v>
                </c:pt>
                <c:pt idx="6">
                  <c:v>1.3182608823480959</c:v>
                </c:pt>
                <c:pt idx="7">
                  <c:v>1.380387938063405</c:v>
                </c:pt>
                <c:pt idx="8">
                  <c:v>1.4454424516474047</c:v>
                </c:pt>
                <c:pt idx="9">
                  <c:v>1.513562321158278</c:v>
                </c:pt>
                <c:pt idx="10">
                  <c:v>1.5848919359858946</c:v>
                </c:pt>
                <c:pt idx="11">
                  <c:v>1.6595824820042591</c:v>
                </c:pt>
                <c:pt idx="12">
                  <c:v>1.7377922610194212</c:v>
                </c:pt>
                <c:pt idx="13">
                  <c:v>1.8196870251953801</c:v>
                </c:pt>
                <c:pt idx="14">
                  <c:v>1.9054403271415752</c:v>
                </c:pt>
                <c:pt idx="15">
                  <c:v>1.9952338864051948</c:v>
                </c:pt>
                <c:pt idx="16">
                  <c:v>2.0892579731140244</c:v>
                </c:pt>
                <c:pt idx="17">
                  <c:v>2.1877118095869599</c:v>
                </c:pt>
                <c:pt idx="18">
                  <c:v>2.2908039907299558</c:v>
                </c:pt>
                <c:pt idx="19">
                  <c:v>2.3987529240923648</c:v>
                </c:pt>
                <c:pt idx="20">
                  <c:v>2.5117872905186469</c:v>
                </c:pt>
                <c:pt idx="21">
                  <c:v>2.6301465263110253</c:v>
                </c:pt>
                <c:pt idx="22">
                  <c:v>2.7540813279234895</c:v>
                </c:pt>
                <c:pt idx="23">
                  <c:v>2.88385418024831</c:v>
                </c:pt>
                <c:pt idx="24">
                  <c:v>3.0197399095207107</c:v>
                </c:pt>
                <c:pt idx="25">
                  <c:v>3.1620262620844408</c:v>
                </c:pt>
                <c:pt idx="26">
                  <c:v>3.3110145100843731</c:v>
                </c:pt>
                <c:pt idx="27">
                  <c:v>3.4670200854403888</c:v>
                </c:pt>
                <c:pt idx="28">
                  <c:v>3.6303732433396507</c:v>
                </c:pt>
                <c:pt idx="29">
                  <c:v>3.8014197566364869</c:v>
                </c:pt>
                <c:pt idx="30">
                  <c:v>3.9805216425418801</c:v>
                </c:pt>
                <c:pt idx="31">
                  <c:v>4.1680579231496528</c:v>
                </c:pt>
                <c:pt idx="32">
                  <c:v>4.364425421269214</c:v>
                </c:pt>
                <c:pt idx="33">
                  <c:v>4.5700395932785405</c:v>
                </c:pt>
                <c:pt idx="34">
                  <c:v>4.7853354005607471</c:v>
                </c:pt>
                <c:pt idx="35">
                  <c:v>5.0107682214329294</c:v>
                </c:pt>
                <c:pt idx="36">
                  <c:v>5.2468148052948251</c:v>
                </c:pt>
                <c:pt idx="37">
                  <c:v>5.4939742709886472</c:v>
                </c:pt>
                <c:pt idx="38">
                  <c:v>5.7527691513187671</c:v>
                </c:pt>
                <c:pt idx="39">
                  <c:v>6.0237464858925085</c:v>
                </c:pt>
                <c:pt idx="40">
                  <c:v>6.3074789644285643</c:v>
                </c:pt>
                <c:pt idx="41">
                  <c:v>6.6045661227884604</c:v>
                </c:pt>
                <c:pt idx="42">
                  <c:v>6.9156355941792169</c:v>
                </c:pt>
                <c:pt idx="43">
                  <c:v>7.2413444179202191</c:v>
                </c:pt>
                <c:pt idx="44">
                  <c:v>7.5823804084507076</c:v>
                </c:pt>
                <c:pt idx="45">
                  <c:v>7.9394635871489543</c:v>
                </c:pt>
                <c:pt idx="46">
                  <c:v>8.3133476799681603</c:v>
                </c:pt>
                <c:pt idx="47">
                  <c:v>8.7048216835304686</c:v>
                </c:pt>
                <c:pt idx="48">
                  <c:v>9.1147115029986221</c:v>
                </c:pt>
                <c:pt idx="49">
                  <c:v>9.5438816647695752</c:v>
                </c:pt>
                <c:pt idx="50">
                  <c:v>9.9932371072157888</c:v>
                </c:pt>
                <c:pt idx="51">
                  <c:v>10.463725053103913</c:v>
                </c:pt>
                <c:pt idx="52">
                  <c:v>10.956336967083518</c:v>
                </c:pt>
                <c:pt idx="53">
                  <c:v>11.472110602054997</c:v>
                </c:pt>
                <c:pt idx="54">
                  <c:v>12.012132138218185</c:v>
                </c:pt>
                <c:pt idx="55">
                  <c:v>12.577538418933162</c:v>
                </c:pt>
                <c:pt idx="56">
                  <c:v>13.169519287411386</c:v>
                </c:pt>
                <c:pt idx="57">
                  <c:v>13.789320028592968</c:v>
                </c:pt>
                <c:pt idx="58">
                  <c:v>14.438243920887988</c:v>
                </c:pt>
                <c:pt idx="59">
                  <c:v>15.117654902116934</c:v>
                </c:pt>
                <c:pt idx="60">
                  <c:v>15.828980354763781</c:v>
                </c:pt>
                <c:pt idx="61">
                  <c:v>16.573714015433509</c:v>
                </c:pt>
                <c:pt idx="62">
                  <c:v>17.353419013596667</c:v>
                </c:pt>
                <c:pt idx="63">
                  <c:v>18.169731045230105</c:v>
                </c:pt>
                <c:pt idx="64">
                  <c:v>19.024361686571837</c:v>
                </c:pt>
                <c:pt idx="65">
                  <c:v>19.919101854096048</c:v>
                </c:pt>
                <c:pt idx="66">
                  <c:v>20.855825416222249</c:v>
                </c:pt>
                <c:pt idx="67">
                  <c:v>21.836492963206805</c:v>
                </c:pt>
                <c:pt idx="68">
                  <c:v>22.863155741343132</c:v>
                </c:pt>
                <c:pt idx="69">
                  <c:v>23.937959757891456</c:v>
                </c:pt>
                <c:pt idx="70">
                  <c:v>25.063150063514708</c:v>
                </c:pt>
                <c:pt idx="71">
                  <c:v>26.241075219205225</c:v>
                </c:pt>
                <c:pt idx="72">
                  <c:v>27.474191954285619</c:v>
                </c:pt>
                <c:pt idx="73">
                  <c:v>28.765070023212147</c:v>
                </c:pt>
                <c:pt idx="74">
                  <c:v>30.116397268252886</c:v>
                </c:pt>
                <c:pt idx="75">
                  <c:v>31.530984895555626</c:v>
                </c:pt>
                <c:pt idx="76">
                  <c:v>33.011772972618878</c:v>
                </c:pt>
                <c:pt idx="77">
                  <c:v>34.561836154684137</c:v>
                </c:pt>
                <c:pt idx="78">
                  <c:v>36.184389648073918</c:v>
                </c:pt>
                <c:pt idx="79">
                  <c:v>37.882795418666767</c:v>
                </c:pt>
                <c:pt idx="80">
                  <c:v>39.660568653740398</c:v>
                </c:pt>
                <c:pt idx="81">
                  <c:v>41.521384485291343</c:v>
                </c:pt>
                <c:pt idx="82">
                  <c:v>43.469084983132156</c:v>
                </c:pt>
                <c:pt idx="83">
                  <c:v>45.507686426262879</c:v>
                </c:pt>
                <c:pt idx="84">
                  <c:v>47.641386860892034</c:v>
                </c:pt>
                <c:pt idx="85">
                  <c:v>49.874573952748712</c:v>
                </c:pt>
                <c:pt idx="86">
                  <c:v>52.21183314331288</c:v>
                </c:pt>
                <c:pt idx="87">
                  <c:v>54.657956116011043</c:v>
                </c:pt>
                <c:pt idx="88">
                  <c:v>57.217949582426726</c:v>
                </c:pt>
                <c:pt idx="89">
                  <c:v>59.897044394407182</c:v>
                </c:pt>
                <c:pt idx="90">
                  <c:v>62.700704990705951</c:v>
                </c:pt>
                <c:pt idx="91">
                  <c:v>65.634639184185772</c:v>
                </c:pt>
                <c:pt idx="92">
                  <c:v>68.704808296801914</c:v>
                </c:pt>
                <c:pt idx="93">
                  <c:v>71.917437648064222</c:v>
                </c:pt>
                <c:pt idx="94">
                  <c:v>75.279027402653</c:v>
                </c:pt>
                <c:pt idx="95">
                  <c:v>78.796363781065438</c:v>
                </c:pt>
                <c:pt idx="96">
                  <c:v>82.476530638285766</c:v>
                </c:pt>
                <c:pt idx="97">
                  <c:v>86.326921411989261</c:v>
                </c:pt>
                <c:pt idx="98">
                  <c:v>90.355251443059927</c:v>
                </c:pt>
                <c:pt idx="99">
                  <c:v>94.569570668309709</c:v>
                </c:pt>
                <c:pt idx="100">
                  <c:v>98.978276684056468</c:v>
                </c:pt>
                <c:pt idx="101">
                  <c:v>103.59012817908936</c:v>
                </c:pt>
                <c:pt idx="102">
                  <c:v>108.41425873095832</c:v>
                </c:pt>
                <c:pt idx="103">
                  <c:v>113.46019096033569</c:v>
                </c:pt>
                <c:pt idx="104">
                  <c:v>118.73785103434419</c:v>
                </c:pt>
                <c:pt idx="105">
                  <c:v>124.25758350755734</c:v>
                </c:pt>
                <c:pt idx="106">
                  <c:v>130.03016648616418</c:v>
                </c:pt>
                <c:pt idx="107">
                  <c:v>136.06682709879416</c:v>
                </c:pt>
                <c:pt idx="108">
                  <c:v>142.37925725346463</c:v>
                </c:pt>
                <c:pt idx="109">
                  <c:v>148.97962965579205</c:v>
                </c:pt>
                <c:pt idx="110">
                  <c:v>155.88061406061428</c:v>
                </c:pt>
                <c:pt idx="111">
                  <c:v>163.09539372435179</c:v>
                </c:pt>
                <c:pt idx="112">
                  <c:v>170.63768201918961</c:v>
                </c:pt>
                <c:pt idx="113">
                  <c:v>178.52173916841241</c:v>
                </c:pt>
                <c:pt idx="114">
                  <c:v>186.7623890513901</c:v>
                </c:pt>
                <c:pt idx="115">
                  <c:v>195.37503602545718</c:v>
                </c:pt>
                <c:pt idx="116">
                  <c:v>204.37568170068499</c:v>
                </c:pt>
                <c:pt idx="117">
                  <c:v>213.78094160153157</c:v>
                </c:pt>
                <c:pt idx="118">
                  <c:v>223.60806163481075</c:v>
                </c:pt>
                <c:pt idx="119">
                  <c:v>233.87493428275855</c:v>
                </c:pt>
                <c:pt idx="120">
                  <c:v>244.60011442074398</c:v>
                </c:pt>
                <c:pt idx="121">
                  <c:v>255.8028346658509</c:v>
                </c:pt>
                <c:pt idx="122">
                  <c:v>267.50302012953387</c:v>
                </c:pt>
                <c:pt idx="123">
                  <c:v>279.72130246032043</c:v>
                </c:pt>
                <c:pt idx="124">
                  <c:v>292.47903303497912</c:v>
                </c:pt>
                <c:pt idx="125">
                  <c:v>305.79829514884335</c:v>
                </c:pt>
                <c:pt idx="126">
                  <c:v>319.70191505003737</c:v>
                </c:pt>
                <c:pt idx="127">
                  <c:v>334.21347163380869</c:v>
                </c:pt>
                <c:pt idx="128">
                  <c:v>349.35730462119278</c:v>
                </c:pt>
                <c:pt idx="129">
                  <c:v>365.15852100726181</c:v>
                </c:pt>
                <c:pt idx="130">
                  <c:v>381.642999571448</c:v>
                </c:pt>
                <c:pt idx="131">
                  <c:v>398.83739321468266</c:v>
                </c:pt>
                <c:pt idx="132">
                  <c:v>416.7691288729913</c:v>
                </c:pt>
                <c:pt idx="133">
                  <c:v>435.46640475278122</c:v>
                </c:pt>
                <c:pt idx="134">
                  <c:v>454.95818460027152</c:v>
                </c:pt>
                <c:pt idx="135">
                  <c:v>475.27418872172512</c:v>
                </c:pt>
                <c:pt idx="136">
                  <c:v>496.44488143643565</c:v>
                </c:pt>
                <c:pt idx="137">
                  <c:v>518.50145465013782</c:v>
                </c:pt>
                <c:pt idx="138">
                  <c:v>541.47580720390863</c:v>
                </c:pt>
                <c:pt idx="139">
                  <c:v>565.40051965660825</c:v>
                </c:pt>
                <c:pt idx="140">
                  <c:v>590.308824138197</c:v>
                </c:pt>
                <c:pt idx="141">
                  <c:v>616.23456890859518</c:v>
                </c:pt>
                <c:pt idx="142">
                  <c:v>643.21217723856364</c:v>
                </c:pt>
                <c:pt idx="143">
                  <c:v>671.27660024704494</c:v>
                </c:pt>
                <c:pt idx="144">
                  <c:v>700.463263293399</c:v>
                </c:pt>
                <c:pt idx="145">
                  <c:v>730.808005564891</c:v>
                </c:pt>
                <c:pt idx="146">
                  <c:v>762.3470124656169</c:v>
                </c:pt>
                <c:pt idx="147">
                  <c:v>795.11674046297605</c:v>
                </c:pt>
                <c:pt idx="148">
                  <c:v>829.1538340250288</c:v>
                </c:pt>
                <c:pt idx="149">
                  <c:v>864.49503433666098</c:v>
                </c:pt>
                <c:pt idx="150">
                  <c:v>901.17707947831252</c:v>
                </c:pt>
                <c:pt idx="151">
                  <c:v>939.23659583005588</c:v>
                </c:pt>
                <c:pt idx="152">
                  <c:v>978.70998043676366</c:v>
                </c:pt>
                <c:pt idx="153">
                  <c:v>1019.6332742047781</c:v>
                </c:pt>
                <c:pt idx="154">
                  <c:v>1062.0420257779972</c:v>
                </c:pt>
                <c:pt idx="155">
                  <c:v>1105.9711460749904</c:v>
                </c:pt>
                <c:pt idx="156">
                  <c:v>1151.4547534823264</c:v>
                </c:pt>
                <c:pt idx="157">
                  <c:v>1198.5260098595604</c:v>
                </c:pt>
                <c:pt idx="158">
                  <c:v>1247.2169475252936</c:v>
                </c:pt>
                <c:pt idx="159">
                  <c:v>1297.558287571803</c:v>
                </c:pt>
                <c:pt idx="160">
                  <c:v>1349.5792499114334</c:v>
                </c:pt>
                <c:pt idx="161">
                  <c:v>1403.307355637362</c:v>
                </c:pt>
                <c:pt idx="162">
                  <c:v>1458.7682223529409</c:v>
                </c:pt>
                <c:pt idx="163">
                  <c:v>1515.9853533324076</c:v>
                </c:pt>
                <c:pt idx="164">
                  <c:v>1574.9799214458571</c:v>
                </c:pt>
                <c:pt idx="165">
                  <c:v>1635.7705490062572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16032"/>
        <c:axId val="243620864"/>
      </c:scatter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Daten!$G$6:$G$170</c:f>
              <c:numCache>
                <c:formatCode>General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17</c:v>
                </c:pt>
                <c:pt idx="37">
                  <c:v>21</c:v>
                </c:pt>
                <c:pt idx="38">
                  <c:v>29</c:v>
                </c:pt>
                <c:pt idx="39">
                  <c:v>34</c:v>
                </c:pt>
                <c:pt idx="40">
                  <c:v>52</c:v>
                </c:pt>
                <c:pt idx="41">
                  <c:v>79</c:v>
                </c:pt>
                <c:pt idx="42">
                  <c:v>107</c:v>
                </c:pt>
                <c:pt idx="43">
                  <c:v>148</c:v>
                </c:pt>
                <c:pt idx="44">
                  <c:v>197</c:v>
                </c:pt>
                <c:pt idx="45">
                  <c:v>233</c:v>
                </c:pt>
                <c:pt idx="46">
                  <c:v>366</c:v>
                </c:pt>
                <c:pt idx="47">
                  <c:v>463</c:v>
                </c:pt>
                <c:pt idx="48">
                  <c:v>631</c:v>
                </c:pt>
                <c:pt idx="49">
                  <c:v>827</c:v>
                </c:pt>
                <c:pt idx="50">
                  <c:v>1016</c:v>
                </c:pt>
                <c:pt idx="51">
                  <c:v>1266</c:v>
                </c:pt>
                <c:pt idx="52">
                  <c:v>1441</c:v>
                </c:pt>
                <c:pt idx="53">
                  <c:v>1809</c:v>
                </c:pt>
                <c:pt idx="54">
                  <c:v>2158</c:v>
                </c:pt>
                <c:pt idx="55">
                  <c:v>2503</c:v>
                </c:pt>
                <c:pt idx="56">
                  <c:v>2978</c:v>
                </c:pt>
                <c:pt idx="57">
                  <c:v>3405</c:v>
                </c:pt>
                <c:pt idx="58">
                  <c:v>4032</c:v>
                </c:pt>
                <c:pt idx="59">
                  <c:v>4825</c:v>
                </c:pt>
                <c:pt idx="60">
                  <c:v>5476</c:v>
                </c:pt>
                <c:pt idx="61">
                  <c:v>6077</c:v>
                </c:pt>
                <c:pt idx="62">
                  <c:v>6820</c:v>
                </c:pt>
                <c:pt idx="63">
                  <c:v>7503</c:v>
                </c:pt>
                <c:pt idx="64">
                  <c:v>8215</c:v>
                </c:pt>
                <c:pt idx="65">
                  <c:v>9134</c:v>
                </c:pt>
                <c:pt idx="66">
                  <c:v>10023</c:v>
                </c:pt>
                <c:pt idx="67">
                  <c:v>10779</c:v>
                </c:pt>
                <c:pt idx="68">
                  <c:v>11591</c:v>
                </c:pt>
                <c:pt idx="69">
                  <c:v>12428</c:v>
                </c:pt>
                <c:pt idx="70">
                  <c:v>13155</c:v>
                </c:pt>
                <c:pt idx="71">
                  <c:v>13915</c:v>
                </c:pt>
                <c:pt idx="72">
                  <c:v>14681</c:v>
                </c:pt>
                <c:pt idx="73">
                  <c:v>15362</c:v>
                </c:pt>
                <c:pt idx="74">
                  <c:v>15887</c:v>
                </c:pt>
                <c:pt idx="75">
                  <c:v>16523</c:v>
                </c:pt>
                <c:pt idx="76">
                  <c:v>17127</c:v>
                </c:pt>
                <c:pt idx="77">
                  <c:v>17669</c:v>
                </c:pt>
                <c:pt idx="78">
                  <c:v>18279</c:v>
                </c:pt>
                <c:pt idx="79">
                  <c:v>18849</c:v>
                </c:pt>
                <c:pt idx="80">
                  <c:v>19468</c:v>
                </c:pt>
                <c:pt idx="81">
                  <c:v>19899</c:v>
                </c:pt>
                <c:pt idx="82">
                  <c:v>20465</c:v>
                </c:pt>
                <c:pt idx="83">
                  <c:v>21067</c:v>
                </c:pt>
                <c:pt idx="84">
                  <c:v>21645</c:v>
                </c:pt>
                <c:pt idx="85">
                  <c:v>22170</c:v>
                </c:pt>
                <c:pt idx="86">
                  <c:v>22745</c:v>
                </c:pt>
                <c:pt idx="87">
                  <c:v>23227</c:v>
                </c:pt>
                <c:pt idx="88">
                  <c:v>23660</c:v>
                </c:pt>
                <c:pt idx="89">
                  <c:v>24114</c:v>
                </c:pt>
                <c:pt idx="90">
                  <c:v>24648</c:v>
                </c:pt>
                <c:pt idx="91">
                  <c:v>25085</c:v>
                </c:pt>
                <c:pt idx="92">
                  <c:v>25549</c:v>
                </c:pt>
                <c:pt idx="93">
                  <c:v>25969</c:v>
                </c:pt>
                <c:pt idx="94">
                  <c:v>26384</c:v>
                </c:pt>
                <c:pt idx="95">
                  <c:v>26644</c:v>
                </c:pt>
                <c:pt idx="96">
                  <c:v>26977</c:v>
                </c:pt>
                <c:pt idx="97">
                  <c:v>27359</c:v>
                </c:pt>
                <c:pt idx="98">
                  <c:v>27682</c:v>
                </c:pt>
                <c:pt idx="99">
                  <c:v>27967</c:v>
                </c:pt>
                <c:pt idx="100">
                  <c:v>28236</c:v>
                </c:pt>
                <c:pt idx="101">
                  <c:v>28710</c:v>
                </c:pt>
                <c:pt idx="102">
                  <c:v>28884</c:v>
                </c:pt>
                <c:pt idx="103">
                  <c:v>29079</c:v>
                </c:pt>
                <c:pt idx="104">
                  <c:v>29315</c:v>
                </c:pt>
                <c:pt idx="105">
                  <c:v>29684</c:v>
                </c:pt>
                <c:pt idx="106">
                  <c:v>29958</c:v>
                </c:pt>
                <c:pt idx="107">
                  <c:v>30201</c:v>
                </c:pt>
                <c:pt idx="108">
                  <c:v>30395</c:v>
                </c:pt>
                <c:pt idx="109">
                  <c:v>30560</c:v>
                </c:pt>
                <c:pt idx="110">
                  <c:v>30739</c:v>
                </c:pt>
                <c:pt idx="111">
                  <c:v>30911</c:v>
                </c:pt>
                <c:pt idx="112">
                  <c:v>31106</c:v>
                </c:pt>
                <c:pt idx="113">
                  <c:v>31368</c:v>
                </c:pt>
                <c:pt idx="114">
                  <c:v>31610</c:v>
                </c:pt>
                <c:pt idx="115">
                  <c:v>31763</c:v>
                </c:pt>
                <c:pt idx="116">
                  <c:v>31908</c:v>
                </c:pt>
                <c:pt idx="117">
                  <c:v>32007</c:v>
                </c:pt>
                <c:pt idx="118">
                  <c:v>32169</c:v>
                </c:pt>
                <c:pt idx="119">
                  <c:v>32330</c:v>
                </c:pt>
                <c:pt idx="120">
                  <c:v>32486</c:v>
                </c:pt>
                <c:pt idx="121">
                  <c:v>32616</c:v>
                </c:pt>
                <c:pt idx="122">
                  <c:v>32735</c:v>
                </c:pt>
                <c:pt idx="123">
                  <c:v>32785</c:v>
                </c:pt>
                <c:pt idx="124">
                  <c:v>32877</c:v>
                </c:pt>
                <c:pt idx="125">
                  <c:v>32955</c:v>
                </c:pt>
                <c:pt idx="126">
                  <c:v>33072</c:v>
                </c:pt>
                <c:pt idx="127">
                  <c:v>33142</c:v>
                </c:pt>
                <c:pt idx="128">
                  <c:v>33229</c:v>
                </c:pt>
                <c:pt idx="129">
                  <c:v>33340</c:v>
                </c:pt>
                <c:pt idx="130">
                  <c:v>33415</c:v>
                </c:pt>
                <c:pt idx="131">
                  <c:v>33475</c:v>
                </c:pt>
                <c:pt idx="132">
                  <c:v>33530</c:v>
                </c:pt>
                <c:pt idx="133">
                  <c:v>33601</c:v>
                </c:pt>
                <c:pt idx="134">
                  <c:v>33689</c:v>
                </c:pt>
                <c:pt idx="135">
                  <c:v>33774</c:v>
                </c:pt>
                <c:pt idx="136">
                  <c:v>33846</c:v>
                </c:pt>
                <c:pt idx="137">
                  <c:v>33899</c:v>
                </c:pt>
                <c:pt idx="138">
                  <c:v>33964</c:v>
                </c:pt>
                <c:pt idx="139">
                  <c:v>34043</c:v>
                </c:pt>
                <c:pt idx="140">
                  <c:v>34114</c:v>
                </c:pt>
                <c:pt idx="141">
                  <c:v>34167</c:v>
                </c:pt>
                <c:pt idx="142">
                  <c:v>34223</c:v>
                </c:pt>
                <c:pt idx="143">
                  <c:v>34301</c:v>
                </c:pt>
                <c:pt idx="144">
                  <c:v>34345</c:v>
                </c:pt>
                <c:pt idx="145">
                  <c:v>34371</c:v>
                </c:pt>
                <c:pt idx="146">
                  <c:v>34405</c:v>
                </c:pt>
                <c:pt idx="147">
                  <c:v>34448</c:v>
                </c:pt>
                <c:pt idx="148">
                  <c:v>34514</c:v>
                </c:pt>
                <c:pt idx="149">
                  <c:v>34561</c:v>
                </c:pt>
                <c:pt idx="150">
                  <c:v>34610</c:v>
                </c:pt>
                <c:pt idx="151">
                  <c:v>34634</c:v>
                </c:pt>
                <c:pt idx="152">
                  <c:v>34657</c:v>
                </c:pt>
                <c:pt idx="153">
                  <c:v>34675</c:v>
                </c:pt>
                <c:pt idx="154">
                  <c:v>34644</c:v>
                </c:pt>
                <c:pt idx="155">
                  <c:v>34678</c:v>
                </c:pt>
                <c:pt idx="156">
                  <c:v>34708</c:v>
                </c:pt>
                <c:pt idx="157">
                  <c:v>34716</c:v>
                </c:pt>
                <c:pt idx="158">
                  <c:v>34738</c:v>
                </c:pt>
                <c:pt idx="159">
                  <c:v>34744</c:v>
                </c:pt>
                <c:pt idx="160">
                  <c:v>34767</c:v>
                </c:pt>
                <c:pt idx="161">
                  <c:v>34788</c:v>
                </c:pt>
                <c:pt idx="162">
                  <c:v>34818</c:v>
                </c:pt>
                <c:pt idx="163">
                  <c:v>34833</c:v>
                </c:pt>
                <c:pt idx="164">
                  <c:v>34854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16032"/>
        <c:axId val="243620864"/>
      </c:scatterChart>
      <c:valAx>
        <c:axId val="23711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3620864"/>
        <c:crosses val="autoZero"/>
        <c:crossBetween val="midCat"/>
      </c:valAx>
      <c:valAx>
        <c:axId val="24362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7116032"/>
        <c:crosses val="autoZero"/>
        <c:crossBetween val="midCat"/>
      </c:valAx>
      <c:spPr>
        <a:solidFill>
          <a:srgbClr val="FFFF00">
            <a:alpha val="32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Covid-19</a:t>
            </a:r>
            <a:r>
              <a:rPr lang="de-DE" baseline="0"/>
              <a:t> (Tote/Tag)</a:t>
            </a:r>
            <a:endParaRPr lang="de-DE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'logistisch all Tote'!$A$1</c:f>
              <c:strCache>
                <c:ptCount val="1"/>
                <c:pt idx="0">
                  <c:v>logistische Funktion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'logistisch all Tote'!$A$3:$A$168</c:f>
              <c:numCache>
                <c:formatCode>General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xVal>
          <c:yVal>
            <c:numRef>
              <c:f>'logistisch all Tote'!$C$3:$C$168</c:f>
              <c:numCache>
                <c:formatCode>General</c:formatCode>
                <c:ptCount val="166"/>
                <c:pt idx="1">
                  <c:v>4.7129782492459471E-2</c:v>
                </c:pt>
                <c:pt idx="2">
                  <c:v>4.935072917480765E-2</c:v>
                </c:pt>
                <c:pt idx="3">
                  <c:v>5.1676309861048653E-2</c:v>
                </c:pt>
                <c:pt idx="4">
                  <c:v>5.4111451591046578E-2</c:v>
                </c:pt>
                <c:pt idx="5">
                  <c:v>5.6661313173484995E-2</c:v>
                </c:pt>
                <c:pt idx="6">
                  <c:v>5.9331296055248561E-2</c:v>
                </c:pt>
                <c:pt idx="7">
                  <c:v>6.2127055715309076E-2</c:v>
                </c:pt>
                <c:pt idx="8">
                  <c:v>6.5054513583999718E-2</c:v>
                </c:pt>
                <c:pt idx="9">
                  <c:v>6.8119869510873343E-2</c:v>
                </c:pt>
                <c:pt idx="10">
                  <c:v>7.1329614827616572E-2</c:v>
                </c:pt>
                <c:pt idx="11">
                  <c:v>7.4690546018364445E-2</c:v>
                </c:pt>
                <c:pt idx="12">
                  <c:v>7.8209779015162129E-2</c:v>
                </c:pt>
                <c:pt idx="13">
                  <c:v>8.1894764175958867E-2</c:v>
                </c:pt>
                <c:pt idx="14">
                  <c:v>8.5753301946195126E-2</c:v>
                </c:pt>
                <c:pt idx="15">
                  <c:v>8.9793559263619649E-2</c:v>
                </c:pt>
                <c:pt idx="16">
                  <c:v>9.4024086708829557E-2</c:v>
                </c:pt>
                <c:pt idx="17">
                  <c:v>9.8453836472935485E-2</c:v>
                </c:pt>
                <c:pt idx="18">
                  <c:v>0.1030921811429959</c:v>
                </c:pt>
                <c:pt idx="19">
                  <c:v>0.10794893336240907</c:v>
                </c:pt>
                <c:pt idx="20">
                  <c:v>0.11303436642628206</c:v>
                </c:pt>
                <c:pt idx="21">
                  <c:v>0.11835923579237839</c:v>
                </c:pt>
                <c:pt idx="22">
                  <c:v>0.12393480161246417</c:v>
                </c:pt>
                <c:pt idx="23">
                  <c:v>0.1297728523248205</c:v>
                </c:pt>
                <c:pt idx="24">
                  <c:v>0.13588572927240072</c:v>
                </c:pt>
                <c:pt idx="25">
                  <c:v>0.14228635256373012</c:v>
                </c:pt>
                <c:pt idx="26">
                  <c:v>0.14898824799993227</c:v>
                </c:pt>
                <c:pt idx="27">
                  <c:v>0.15600557535601567</c:v>
                </c:pt>
                <c:pt idx="28">
                  <c:v>0.16335315789926197</c:v>
                </c:pt>
                <c:pt idx="29">
                  <c:v>0.17104651329683618</c:v>
                </c:pt>
                <c:pt idx="30">
                  <c:v>0.17910188590539322</c:v>
                </c:pt>
                <c:pt idx="31">
                  <c:v>0.18753628060777272</c:v>
                </c:pt>
                <c:pt idx="32">
                  <c:v>0.19636749811956111</c:v>
                </c:pt>
                <c:pt idx="33">
                  <c:v>0.20561417200932652</c:v>
                </c:pt>
                <c:pt idx="34">
                  <c:v>0.21529580728220665</c:v>
                </c:pt>
                <c:pt idx="35">
                  <c:v>0.2254328208721823</c:v>
                </c:pt>
                <c:pt idx="36">
                  <c:v>0.2360465838618957</c:v>
                </c:pt>
                <c:pt idx="37">
                  <c:v>0.24715946569382208</c:v>
                </c:pt>
                <c:pt idx="38">
                  <c:v>0.25879488033011988</c:v>
                </c:pt>
                <c:pt idx="39">
                  <c:v>0.2709773345737414</c:v>
                </c:pt>
                <c:pt idx="40">
                  <c:v>0.28373247853605577</c:v>
                </c:pt>
                <c:pt idx="41">
                  <c:v>0.29708715835989619</c:v>
                </c:pt>
                <c:pt idx="42">
                  <c:v>0.31106947139075647</c:v>
                </c:pt>
                <c:pt idx="43">
                  <c:v>0.32570882374100218</c:v>
                </c:pt>
                <c:pt idx="44">
                  <c:v>0.3410359905304885</c:v>
                </c:pt>
                <c:pt idx="45">
                  <c:v>0.35708317869824668</c:v>
                </c:pt>
                <c:pt idx="46">
                  <c:v>0.37388409281920598</c:v>
                </c:pt>
                <c:pt idx="47">
                  <c:v>0.39147400356230833</c:v>
                </c:pt>
                <c:pt idx="48">
                  <c:v>0.4098898194681535</c:v>
                </c:pt>
                <c:pt idx="49">
                  <c:v>0.42917016177095313</c:v>
                </c:pt>
                <c:pt idx="50">
                  <c:v>0.44935544244621362</c:v>
                </c:pt>
                <c:pt idx="51">
                  <c:v>0.4704879458881237</c:v>
                </c:pt>
                <c:pt idx="52">
                  <c:v>0.49261191397960502</c:v>
                </c:pt>
                <c:pt idx="53">
                  <c:v>0.51577363497147921</c:v>
                </c:pt>
                <c:pt idx="54">
                  <c:v>0.54002153616318793</c:v>
                </c:pt>
                <c:pt idx="55">
                  <c:v>0.56540628071497778</c:v>
                </c:pt>
                <c:pt idx="56">
                  <c:v>0.59198086847822395</c:v>
                </c:pt>
                <c:pt idx="57">
                  <c:v>0.61980074118158157</c:v>
                </c:pt>
                <c:pt idx="58">
                  <c:v>0.64892389229502001</c:v>
                </c:pt>
                <c:pt idx="59">
                  <c:v>0.67941098122894594</c:v>
                </c:pt>
                <c:pt idx="60">
                  <c:v>0.71132545264684666</c:v>
                </c:pt>
                <c:pt idx="61">
                  <c:v>0.74473366066972879</c:v>
                </c:pt>
                <c:pt idx="62">
                  <c:v>0.77970499816315808</c:v>
                </c:pt>
                <c:pt idx="63">
                  <c:v>0.81631203163343713</c:v>
                </c:pt>
                <c:pt idx="64">
                  <c:v>0.85463064134173194</c:v>
                </c:pt>
                <c:pt idx="65">
                  <c:v>0.89474016752421193</c:v>
                </c:pt>
                <c:pt idx="66">
                  <c:v>0.93672356212620045</c:v>
                </c:pt>
                <c:pt idx="67">
                  <c:v>0.98066754698455583</c:v>
                </c:pt>
                <c:pt idx="68">
                  <c:v>1.0266627781363269</c:v>
                </c:pt>
                <c:pt idx="69">
                  <c:v>1.0748040165483239</c:v>
                </c:pt>
                <c:pt idx="70">
                  <c:v>1.1251903056232528</c:v>
                </c:pt>
                <c:pt idx="71">
                  <c:v>1.1779251556905166</c:v>
                </c:pt>
                <c:pt idx="72">
                  <c:v>1.2331167350803938</c:v>
                </c:pt>
                <c:pt idx="73">
                  <c:v>1.2908780689265278</c:v>
                </c:pt>
                <c:pt idx="74">
                  <c:v>1.3513272450407392</c:v>
                </c:pt>
                <c:pt idx="75">
                  <c:v>1.4145876273027405</c:v>
                </c:pt>
                <c:pt idx="76">
                  <c:v>1.4807880770632522</c:v>
                </c:pt>
                <c:pt idx="77">
                  <c:v>1.5500631820652586</c:v>
                </c:pt>
                <c:pt idx="78">
                  <c:v>1.6225534933897805</c:v>
                </c:pt>
                <c:pt idx="79">
                  <c:v>1.6984057705928493</c:v>
                </c:pt>
                <c:pt idx="80">
                  <c:v>1.7777732350736315</c:v>
                </c:pt>
                <c:pt idx="81">
                  <c:v>1.8608158315509442</c:v>
                </c:pt>
                <c:pt idx="82">
                  <c:v>1.9477004978408132</c:v>
                </c:pt>
                <c:pt idx="83">
                  <c:v>2.0386014431307231</c:v>
                </c:pt>
                <c:pt idx="84">
                  <c:v>2.133700434629155</c:v>
                </c:pt>
                <c:pt idx="85">
                  <c:v>2.2331870918566779</c:v>
                </c:pt>
                <c:pt idx="86">
                  <c:v>2.3372591905641684</c:v>
                </c:pt>
                <c:pt idx="87">
                  <c:v>2.4461229726981628</c:v>
                </c:pt>
                <c:pt idx="88">
                  <c:v>2.5599934664156834</c:v>
                </c:pt>
                <c:pt idx="89">
                  <c:v>2.6790948119804554</c:v>
                </c:pt>
                <c:pt idx="90">
                  <c:v>2.8036605962987693</c:v>
                </c:pt>
                <c:pt idx="91">
                  <c:v>2.9339341934798213</c:v>
                </c:pt>
                <c:pt idx="92">
                  <c:v>3.0701691126161421</c:v>
                </c:pt>
                <c:pt idx="93">
                  <c:v>3.2126293512623079</c:v>
                </c:pt>
                <c:pt idx="94">
                  <c:v>3.3615897545887776</c:v>
                </c:pt>
                <c:pt idx="95">
                  <c:v>3.5173363784124376</c:v>
                </c:pt>
                <c:pt idx="96">
                  <c:v>3.6801668572203283</c:v>
                </c:pt>
                <c:pt idx="97">
                  <c:v>3.850390773703495</c:v>
                </c:pt>
                <c:pt idx="98">
                  <c:v>4.0283300310706665</c:v>
                </c:pt>
                <c:pt idx="99">
                  <c:v>4.2143192252497812</c:v>
                </c:pt>
                <c:pt idx="100">
                  <c:v>4.408706015746759</c:v>
                </c:pt>
                <c:pt idx="101">
                  <c:v>4.6118514950328944</c:v>
                </c:pt>
                <c:pt idx="102">
                  <c:v>4.8241305518689614</c:v>
                </c:pt>
                <c:pt idx="103">
                  <c:v>5.045932229377371</c:v>
                </c:pt>
                <c:pt idx="104">
                  <c:v>5.2776600740084945</c:v>
                </c:pt>
                <c:pt idx="105">
                  <c:v>5.5197324732131534</c:v>
                </c:pt>
                <c:pt idx="106">
                  <c:v>5.7725829786068346</c:v>
                </c:pt>
                <c:pt idx="107">
                  <c:v>6.0366606126299871</c:v>
                </c:pt>
                <c:pt idx="108">
                  <c:v>6.3124301546704658</c:v>
                </c:pt>
                <c:pt idx="109">
                  <c:v>6.6003724023274231</c:v>
                </c:pt>
                <c:pt idx="110">
                  <c:v>6.9009844048222249</c:v>
                </c:pt>
                <c:pt idx="111">
                  <c:v>7.2147796637375166</c:v>
                </c:pt>
                <c:pt idx="112">
                  <c:v>7.5422882948378174</c:v>
                </c:pt>
                <c:pt idx="113">
                  <c:v>7.884057149222798</c:v>
                </c:pt>
                <c:pt idx="114">
                  <c:v>8.2406498829776922</c:v>
                </c:pt>
                <c:pt idx="115">
                  <c:v>8.6126469740670757</c:v>
                </c:pt>
                <c:pt idx="116">
                  <c:v>9.0006456752278154</c:v>
                </c:pt>
                <c:pt idx="117">
                  <c:v>9.4052599008465734</c:v>
                </c:pt>
                <c:pt idx="118">
                  <c:v>9.8271200332791864</c:v>
                </c:pt>
                <c:pt idx="119">
                  <c:v>10.266872647947793</c:v>
                </c:pt>
                <c:pt idx="120">
                  <c:v>10.725180137985433</c:v>
                </c:pt>
                <c:pt idx="121">
                  <c:v>11.202720245106917</c:v>
                </c:pt>
                <c:pt idx="122">
                  <c:v>11.700185463682971</c:v>
                </c:pt>
                <c:pt idx="123">
                  <c:v>12.218282330786565</c:v>
                </c:pt>
                <c:pt idx="124">
                  <c:v>12.757730574658694</c:v>
                </c:pt>
                <c:pt idx="125">
                  <c:v>13.319262113864227</c:v>
                </c:pt>
                <c:pt idx="126">
                  <c:v>13.90361990119402</c:v>
                </c:pt>
                <c:pt idx="127">
                  <c:v>14.511556583771323</c:v>
                </c:pt>
                <c:pt idx="128">
                  <c:v>15.143832987384087</c:v>
                </c:pt>
                <c:pt idx="129">
                  <c:v>15.801216386069029</c:v>
                </c:pt>
                <c:pt idx="130">
                  <c:v>16.48447856418619</c:v>
                </c:pt>
                <c:pt idx="131">
                  <c:v>17.194393643234662</c:v>
                </c:pt>
                <c:pt idx="132">
                  <c:v>17.931735658308639</c:v>
                </c:pt>
                <c:pt idx="133">
                  <c:v>18.697275879789913</c:v>
                </c:pt>
                <c:pt idx="134">
                  <c:v>19.491779847490307</c:v>
                </c:pt>
                <c:pt idx="135">
                  <c:v>20.316004121453602</c:v>
                </c:pt>
                <c:pt idx="136">
                  <c:v>21.170692714710526</c:v>
                </c:pt>
                <c:pt idx="137">
                  <c:v>22.056573213702166</c:v>
                </c:pt>
                <c:pt idx="138">
                  <c:v>22.974352553770814</c:v>
                </c:pt>
                <c:pt idx="139">
                  <c:v>23.924712452699623</c:v>
                </c:pt>
                <c:pt idx="140">
                  <c:v>24.908304481588743</c:v>
                </c:pt>
                <c:pt idx="141">
                  <c:v>25.925744770398182</c:v>
                </c:pt>
                <c:pt idx="142">
                  <c:v>26.977608329968461</c:v>
                </c:pt>
                <c:pt idx="143">
                  <c:v>28.064423008481299</c:v>
                </c:pt>
                <c:pt idx="144">
                  <c:v>29.186663046354056</c:v>
                </c:pt>
                <c:pt idx="145">
                  <c:v>30.344742271492009</c:v>
                </c:pt>
                <c:pt idx="146">
                  <c:v>31.539006900725894</c:v>
                </c:pt>
                <c:pt idx="147">
                  <c:v>32.769727997359155</c:v>
                </c:pt>
                <c:pt idx="148">
                  <c:v>34.037093562052746</c:v>
                </c:pt>
                <c:pt idx="149">
                  <c:v>35.341200311632178</c:v>
                </c:pt>
                <c:pt idx="150">
                  <c:v>36.682045141651543</c:v>
                </c:pt>
                <c:pt idx="151">
                  <c:v>38.059516351743355</c:v>
                </c:pt>
                <c:pt idx="152">
                  <c:v>39.473384606707782</c:v>
                </c:pt>
                <c:pt idx="153">
                  <c:v>40.923293768014446</c:v>
                </c:pt>
                <c:pt idx="154">
                  <c:v>42.408751573219092</c:v>
                </c:pt>
                <c:pt idx="155">
                  <c:v>43.929120296993233</c:v>
                </c:pt>
                <c:pt idx="156">
                  <c:v>45.483607407335967</c:v>
                </c:pt>
                <c:pt idx="157">
                  <c:v>47.071256377234022</c:v>
                </c:pt>
                <c:pt idx="158">
                  <c:v>48.690937665733145</c:v>
                </c:pt>
                <c:pt idx="159">
                  <c:v>50.341340046509458</c:v>
                </c:pt>
                <c:pt idx="160">
                  <c:v>52.020962339630387</c:v>
                </c:pt>
                <c:pt idx="161">
                  <c:v>53.728105725928572</c:v>
                </c:pt>
                <c:pt idx="162">
                  <c:v>55.460866715578959</c:v>
                </c:pt>
                <c:pt idx="163">
                  <c:v>57.217130979466674</c:v>
                </c:pt>
                <c:pt idx="164">
                  <c:v>58.994568113449532</c:v>
                </c:pt>
                <c:pt idx="165">
                  <c:v>60.790627560400026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253824"/>
        <c:axId val="244255744"/>
      </c:scatter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Daten!$A$6:$A$170</c:f>
              <c:numCache>
                <c:formatCode>General</c:formatCode>
                <c:ptCount val="1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</c:numCache>
            </c:numRef>
          </c:xVal>
          <c:yVal>
            <c:numRef>
              <c:f>Daten!$H$6:$H$170</c:f>
              <c:numCache>
                <c:formatCode>General</c:formatCode>
                <c:ptCount val="1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2</c:v>
                </c:pt>
                <c:pt idx="36">
                  <c:v>5</c:v>
                </c:pt>
                <c:pt idx="37">
                  <c:v>4</c:v>
                </c:pt>
                <c:pt idx="38">
                  <c:v>8</c:v>
                </c:pt>
                <c:pt idx="39">
                  <c:v>5</c:v>
                </c:pt>
                <c:pt idx="40">
                  <c:v>18</c:v>
                </c:pt>
                <c:pt idx="41">
                  <c:v>27</c:v>
                </c:pt>
                <c:pt idx="42">
                  <c:v>28</c:v>
                </c:pt>
                <c:pt idx="43">
                  <c:v>41</c:v>
                </c:pt>
                <c:pt idx="44">
                  <c:v>49</c:v>
                </c:pt>
                <c:pt idx="45">
                  <c:v>36</c:v>
                </c:pt>
                <c:pt idx="46">
                  <c:v>133</c:v>
                </c:pt>
                <c:pt idx="47">
                  <c:v>97</c:v>
                </c:pt>
                <c:pt idx="48">
                  <c:v>168</c:v>
                </c:pt>
                <c:pt idx="49">
                  <c:v>196</c:v>
                </c:pt>
                <c:pt idx="50">
                  <c:v>189</c:v>
                </c:pt>
                <c:pt idx="51">
                  <c:v>250</c:v>
                </c:pt>
                <c:pt idx="52">
                  <c:v>175</c:v>
                </c:pt>
                <c:pt idx="53">
                  <c:v>368</c:v>
                </c:pt>
                <c:pt idx="54">
                  <c:v>349</c:v>
                </c:pt>
                <c:pt idx="55">
                  <c:v>345</c:v>
                </c:pt>
                <c:pt idx="56">
                  <c:v>475</c:v>
                </c:pt>
                <c:pt idx="57">
                  <c:v>427</c:v>
                </c:pt>
                <c:pt idx="58">
                  <c:v>627</c:v>
                </c:pt>
                <c:pt idx="59">
                  <c:v>793</c:v>
                </c:pt>
                <c:pt idx="60">
                  <c:v>651</c:v>
                </c:pt>
                <c:pt idx="61">
                  <c:v>601</c:v>
                </c:pt>
                <c:pt idx="62">
                  <c:v>743</c:v>
                </c:pt>
                <c:pt idx="63">
                  <c:v>683</c:v>
                </c:pt>
                <c:pt idx="64">
                  <c:v>712</c:v>
                </c:pt>
                <c:pt idx="65">
                  <c:v>919</c:v>
                </c:pt>
                <c:pt idx="66">
                  <c:v>889</c:v>
                </c:pt>
                <c:pt idx="67">
                  <c:v>756</c:v>
                </c:pt>
                <c:pt idx="68">
                  <c:v>812</c:v>
                </c:pt>
                <c:pt idx="69">
                  <c:v>837</c:v>
                </c:pt>
                <c:pt idx="70">
                  <c:v>727</c:v>
                </c:pt>
                <c:pt idx="71">
                  <c:v>760</c:v>
                </c:pt>
                <c:pt idx="72">
                  <c:v>766</c:v>
                </c:pt>
                <c:pt idx="73">
                  <c:v>681</c:v>
                </c:pt>
                <c:pt idx="74">
                  <c:v>525</c:v>
                </c:pt>
                <c:pt idx="75">
                  <c:v>636</c:v>
                </c:pt>
                <c:pt idx="76">
                  <c:v>604</c:v>
                </c:pt>
                <c:pt idx="77">
                  <c:v>542</c:v>
                </c:pt>
                <c:pt idx="78">
                  <c:v>610</c:v>
                </c:pt>
                <c:pt idx="79">
                  <c:v>570</c:v>
                </c:pt>
                <c:pt idx="80">
                  <c:v>619</c:v>
                </c:pt>
                <c:pt idx="81">
                  <c:v>431</c:v>
                </c:pt>
                <c:pt idx="82">
                  <c:v>566</c:v>
                </c:pt>
                <c:pt idx="83">
                  <c:v>602</c:v>
                </c:pt>
                <c:pt idx="84">
                  <c:v>578</c:v>
                </c:pt>
                <c:pt idx="85">
                  <c:v>525</c:v>
                </c:pt>
                <c:pt idx="86">
                  <c:v>575</c:v>
                </c:pt>
                <c:pt idx="87">
                  <c:v>482</c:v>
                </c:pt>
                <c:pt idx="88">
                  <c:v>433</c:v>
                </c:pt>
                <c:pt idx="89">
                  <c:v>454</c:v>
                </c:pt>
                <c:pt idx="90">
                  <c:v>534</c:v>
                </c:pt>
                <c:pt idx="91">
                  <c:v>437</c:v>
                </c:pt>
                <c:pt idx="92">
                  <c:v>464</c:v>
                </c:pt>
                <c:pt idx="93">
                  <c:v>420</c:v>
                </c:pt>
                <c:pt idx="94">
                  <c:v>415</c:v>
                </c:pt>
                <c:pt idx="95">
                  <c:v>260</c:v>
                </c:pt>
                <c:pt idx="96">
                  <c:v>333</c:v>
                </c:pt>
                <c:pt idx="97">
                  <c:v>382</c:v>
                </c:pt>
                <c:pt idx="98">
                  <c:v>323</c:v>
                </c:pt>
                <c:pt idx="99">
                  <c:v>285</c:v>
                </c:pt>
                <c:pt idx="100">
                  <c:v>269</c:v>
                </c:pt>
                <c:pt idx="101">
                  <c:v>474</c:v>
                </c:pt>
                <c:pt idx="102">
                  <c:v>174</c:v>
                </c:pt>
                <c:pt idx="103">
                  <c:v>195</c:v>
                </c:pt>
                <c:pt idx="104">
                  <c:v>236</c:v>
                </c:pt>
                <c:pt idx="105">
                  <c:v>369</c:v>
                </c:pt>
                <c:pt idx="106">
                  <c:v>274</c:v>
                </c:pt>
                <c:pt idx="107">
                  <c:v>243</c:v>
                </c:pt>
                <c:pt idx="108">
                  <c:v>194</c:v>
                </c:pt>
                <c:pt idx="109">
                  <c:v>165</c:v>
                </c:pt>
                <c:pt idx="110">
                  <c:v>179</c:v>
                </c:pt>
                <c:pt idx="111">
                  <c:v>172</c:v>
                </c:pt>
                <c:pt idx="112">
                  <c:v>195</c:v>
                </c:pt>
                <c:pt idx="113">
                  <c:v>262</c:v>
                </c:pt>
                <c:pt idx="114">
                  <c:v>242</c:v>
                </c:pt>
                <c:pt idx="115">
                  <c:v>153</c:v>
                </c:pt>
                <c:pt idx="116">
                  <c:v>145</c:v>
                </c:pt>
                <c:pt idx="117">
                  <c:v>99</c:v>
                </c:pt>
                <c:pt idx="118">
                  <c:v>162</c:v>
                </c:pt>
                <c:pt idx="119">
                  <c:v>161</c:v>
                </c:pt>
                <c:pt idx="120">
                  <c:v>156</c:v>
                </c:pt>
                <c:pt idx="121">
                  <c:v>130</c:v>
                </c:pt>
                <c:pt idx="122">
                  <c:v>119</c:v>
                </c:pt>
                <c:pt idx="123">
                  <c:v>50</c:v>
                </c:pt>
                <c:pt idx="124">
                  <c:v>92</c:v>
                </c:pt>
                <c:pt idx="125">
                  <c:v>78</c:v>
                </c:pt>
                <c:pt idx="126">
                  <c:v>117</c:v>
                </c:pt>
                <c:pt idx="127">
                  <c:v>70</c:v>
                </c:pt>
                <c:pt idx="128">
                  <c:v>87</c:v>
                </c:pt>
                <c:pt idx="129">
                  <c:v>111</c:v>
                </c:pt>
                <c:pt idx="130">
                  <c:v>75</c:v>
                </c:pt>
                <c:pt idx="131">
                  <c:v>60</c:v>
                </c:pt>
                <c:pt idx="132">
                  <c:v>55</c:v>
                </c:pt>
                <c:pt idx="133">
                  <c:v>71</c:v>
                </c:pt>
                <c:pt idx="134">
                  <c:v>88</c:v>
                </c:pt>
                <c:pt idx="135">
                  <c:v>85</c:v>
                </c:pt>
                <c:pt idx="136">
                  <c:v>72</c:v>
                </c:pt>
                <c:pt idx="137">
                  <c:v>53</c:v>
                </c:pt>
                <c:pt idx="138">
                  <c:v>65</c:v>
                </c:pt>
                <c:pt idx="139">
                  <c:v>79</c:v>
                </c:pt>
                <c:pt idx="140">
                  <c:v>71</c:v>
                </c:pt>
                <c:pt idx="141">
                  <c:v>53</c:v>
                </c:pt>
                <c:pt idx="142">
                  <c:v>56</c:v>
                </c:pt>
                <c:pt idx="143">
                  <c:v>78</c:v>
                </c:pt>
                <c:pt idx="144">
                  <c:v>44</c:v>
                </c:pt>
                <c:pt idx="145">
                  <c:v>26</c:v>
                </c:pt>
                <c:pt idx="146">
                  <c:v>34</c:v>
                </c:pt>
                <c:pt idx="147">
                  <c:v>43</c:v>
                </c:pt>
                <c:pt idx="148">
                  <c:v>66</c:v>
                </c:pt>
                <c:pt idx="149">
                  <c:v>47</c:v>
                </c:pt>
                <c:pt idx="150">
                  <c:v>49</c:v>
                </c:pt>
                <c:pt idx="151">
                  <c:v>24</c:v>
                </c:pt>
                <c:pt idx="152">
                  <c:v>23</c:v>
                </c:pt>
                <c:pt idx="153">
                  <c:v>18</c:v>
                </c:pt>
                <c:pt idx="154">
                  <c:v>-31</c:v>
                </c:pt>
                <c:pt idx="155">
                  <c:v>34</c:v>
                </c:pt>
                <c:pt idx="156">
                  <c:v>30</c:v>
                </c:pt>
                <c:pt idx="157">
                  <c:v>8</c:v>
                </c:pt>
                <c:pt idx="158">
                  <c:v>22</c:v>
                </c:pt>
                <c:pt idx="159">
                  <c:v>6</c:v>
                </c:pt>
                <c:pt idx="160">
                  <c:v>23</c:v>
                </c:pt>
                <c:pt idx="161">
                  <c:v>21</c:v>
                </c:pt>
                <c:pt idx="162">
                  <c:v>30</c:v>
                </c:pt>
                <c:pt idx="163">
                  <c:v>15</c:v>
                </c:pt>
                <c:pt idx="164">
                  <c:v>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253824"/>
        <c:axId val="244255744"/>
      </c:scatterChart>
      <c:valAx>
        <c:axId val="24425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Tage seit dem 22.1.20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44255744"/>
        <c:crosses val="autoZero"/>
        <c:crossBetween val="midCat"/>
      </c:valAx>
      <c:valAx>
        <c:axId val="24425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4253824"/>
        <c:crosses val="autoZero"/>
        <c:crossBetween val="midCat"/>
      </c:valAx>
      <c:spPr>
        <a:solidFill>
          <a:srgbClr val="FFFF00">
            <a:alpha val="32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28575</xdr:rowOff>
        </xdr:from>
        <xdr:to>
          <xdr:col>7</xdr:col>
          <xdr:colOff>742950</xdr:colOff>
          <xdr:row>3</xdr:row>
          <xdr:rowOff>171450</xdr:rowOff>
        </xdr:to>
        <xdr:sp macro="" textlink="">
          <xdr:nvSpPr>
            <xdr:cNvPr id="5121" name="ScrollBar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38100</xdr:rowOff>
        </xdr:from>
        <xdr:to>
          <xdr:col>7</xdr:col>
          <xdr:colOff>752475</xdr:colOff>
          <xdr:row>4</xdr:row>
          <xdr:rowOff>171450</xdr:rowOff>
        </xdr:to>
        <xdr:sp macro="" textlink="">
          <xdr:nvSpPr>
            <xdr:cNvPr id="5122" name="ScrollBar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47625</xdr:rowOff>
        </xdr:from>
        <xdr:to>
          <xdr:col>7</xdr:col>
          <xdr:colOff>752475</xdr:colOff>
          <xdr:row>6</xdr:row>
          <xdr:rowOff>9525</xdr:rowOff>
        </xdr:to>
        <xdr:sp macro="" textlink="">
          <xdr:nvSpPr>
            <xdr:cNvPr id="5123" name="ScrollBar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514350</xdr:colOff>
      <xdr:row>6</xdr:row>
      <xdr:rowOff>66675</xdr:rowOff>
    </xdr:from>
    <xdr:to>
      <xdr:col>9</xdr:col>
      <xdr:colOff>514350</xdr:colOff>
      <xdr:row>20</xdr:row>
      <xdr:rowOff>142875</xdr:rowOff>
    </xdr:to>
    <xdr:graphicFrame macro="">
      <xdr:nvGraphicFramePr>
        <xdr:cNvPr id="5190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647700</xdr:colOff>
      <xdr:row>6</xdr:row>
      <xdr:rowOff>57150</xdr:rowOff>
    </xdr:from>
    <xdr:to>
      <xdr:col>14</xdr:col>
      <xdr:colOff>600075</xdr:colOff>
      <xdr:row>20</xdr:row>
      <xdr:rowOff>133350</xdr:rowOff>
    </xdr:to>
    <xdr:graphicFrame macro="">
      <xdr:nvGraphicFramePr>
        <xdr:cNvPr id="5191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676275</xdr:colOff>
      <xdr:row>21</xdr:row>
      <xdr:rowOff>114300</xdr:rowOff>
    </xdr:from>
    <xdr:to>
      <xdr:col>14</xdr:col>
      <xdr:colOff>628650</xdr:colOff>
      <xdr:row>36</xdr:row>
      <xdr:rowOff>0</xdr:rowOff>
    </xdr:to>
    <xdr:graphicFrame macro="">
      <xdr:nvGraphicFramePr>
        <xdr:cNvPr id="519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542925</xdr:colOff>
      <xdr:row>21</xdr:row>
      <xdr:rowOff>66675</xdr:rowOff>
    </xdr:from>
    <xdr:to>
      <xdr:col>9</xdr:col>
      <xdr:colOff>542925</xdr:colOff>
      <xdr:row>35</xdr:row>
      <xdr:rowOff>142875</xdr:rowOff>
    </xdr:to>
    <xdr:graphicFrame macro="">
      <xdr:nvGraphicFramePr>
        <xdr:cNvPr id="5193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28575</xdr:rowOff>
        </xdr:from>
        <xdr:to>
          <xdr:col>7</xdr:col>
          <xdr:colOff>742950</xdr:colOff>
          <xdr:row>3</xdr:row>
          <xdr:rowOff>171450</xdr:rowOff>
        </xdr:to>
        <xdr:sp macro="" textlink="">
          <xdr:nvSpPr>
            <xdr:cNvPr id="6145" name="ScrollBar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38100</xdr:rowOff>
        </xdr:from>
        <xdr:to>
          <xdr:col>7</xdr:col>
          <xdr:colOff>752475</xdr:colOff>
          <xdr:row>4</xdr:row>
          <xdr:rowOff>171450</xdr:rowOff>
        </xdr:to>
        <xdr:sp macro="" textlink="">
          <xdr:nvSpPr>
            <xdr:cNvPr id="6146" name="ScrollBar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47625</xdr:rowOff>
        </xdr:from>
        <xdr:to>
          <xdr:col>7</xdr:col>
          <xdr:colOff>752475</xdr:colOff>
          <xdr:row>6</xdr:row>
          <xdr:rowOff>9525</xdr:rowOff>
        </xdr:to>
        <xdr:sp macro="" textlink="">
          <xdr:nvSpPr>
            <xdr:cNvPr id="6147" name="ScrollBar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514350</xdr:colOff>
      <xdr:row>6</xdr:row>
      <xdr:rowOff>66675</xdr:rowOff>
    </xdr:from>
    <xdr:to>
      <xdr:col>9</xdr:col>
      <xdr:colOff>514350</xdr:colOff>
      <xdr:row>20</xdr:row>
      <xdr:rowOff>142875</xdr:rowOff>
    </xdr:to>
    <xdr:graphicFrame macro="">
      <xdr:nvGraphicFramePr>
        <xdr:cNvPr id="6176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685800</xdr:colOff>
      <xdr:row>6</xdr:row>
      <xdr:rowOff>19050</xdr:rowOff>
    </xdr:from>
    <xdr:to>
      <xdr:col>14</xdr:col>
      <xdr:colOff>638175</xdr:colOff>
      <xdr:row>20</xdr:row>
      <xdr:rowOff>95250</xdr:rowOff>
    </xdr:to>
    <xdr:graphicFrame macro="">
      <xdr:nvGraphicFramePr>
        <xdr:cNvPr id="6177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170"/>
  <sheetViews>
    <sheetView topLeftCell="A64" workbookViewId="0">
      <selection activeCell="M163" sqref="M163"/>
    </sheetView>
  </sheetViews>
  <sheetFormatPr baseColWidth="10" defaultRowHeight="15" x14ac:dyDescent="0.25"/>
  <cols>
    <col min="5" max="5" width="14.5703125" bestFit="1" customWidth="1"/>
  </cols>
  <sheetData>
    <row r="1" spans="1:8" ht="18.75" x14ac:dyDescent="0.3">
      <c r="A1" s="1" t="s">
        <v>22</v>
      </c>
    </row>
    <row r="2" spans="1:8" x14ac:dyDescent="0.25">
      <c r="A2" t="s">
        <v>0</v>
      </c>
      <c r="B2" t="s">
        <v>18</v>
      </c>
    </row>
    <row r="3" spans="1:8" x14ac:dyDescent="0.25">
      <c r="E3" s="27" t="s">
        <v>21</v>
      </c>
      <c r="F3" s="28"/>
      <c r="H3" s="19"/>
    </row>
    <row r="4" spans="1:8" x14ac:dyDescent="0.25">
      <c r="A4" s="2" t="s">
        <v>1</v>
      </c>
      <c r="B4" s="16" t="s">
        <v>2</v>
      </c>
      <c r="C4" t="s">
        <v>14</v>
      </c>
      <c r="D4" s="21" t="s">
        <v>15</v>
      </c>
      <c r="E4" s="23" t="s">
        <v>16</v>
      </c>
      <c r="F4" s="19" t="s">
        <v>17</v>
      </c>
      <c r="G4" t="s">
        <v>19</v>
      </c>
      <c r="H4" s="19"/>
    </row>
    <row r="5" spans="1:8" ht="15.75" thickBot="1" x14ac:dyDescent="0.3">
      <c r="A5" s="6">
        <v>43852</v>
      </c>
      <c r="B5" s="17"/>
      <c r="C5" s="15"/>
      <c r="D5" s="15"/>
      <c r="E5" s="24"/>
      <c r="F5" s="20"/>
      <c r="G5" s="24" t="s">
        <v>20</v>
      </c>
      <c r="H5" s="20" t="s">
        <v>15</v>
      </c>
    </row>
    <row r="6" spans="1:8" x14ac:dyDescent="0.25">
      <c r="A6" s="3">
        <v>0</v>
      </c>
      <c r="B6" s="18">
        <v>43852</v>
      </c>
      <c r="C6">
        <v>0</v>
      </c>
      <c r="D6" s="21">
        <v>0</v>
      </c>
      <c r="E6" s="23">
        <v>0</v>
      </c>
      <c r="F6" s="22">
        <v>0</v>
      </c>
      <c r="G6">
        <v>0</v>
      </c>
      <c r="H6" s="19">
        <v>0</v>
      </c>
    </row>
    <row r="7" spans="1:8" x14ac:dyDescent="0.25">
      <c r="A7" s="5">
        <v>1</v>
      </c>
      <c r="B7" s="18">
        <f>B6+1</f>
        <v>43853</v>
      </c>
      <c r="C7">
        <v>0</v>
      </c>
      <c r="D7" s="21">
        <f>C7-C6</f>
        <v>0</v>
      </c>
      <c r="E7" s="23">
        <v>0</v>
      </c>
      <c r="F7" s="22">
        <f>E7-E6</f>
        <v>0</v>
      </c>
      <c r="G7">
        <v>0</v>
      </c>
      <c r="H7" s="19">
        <v>0</v>
      </c>
    </row>
    <row r="8" spans="1:8" x14ac:dyDescent="0.25">
      <c r="A8" s="5">
        <v>2</v>
      </c>
      <c r="B8" s="18">
        <f t="shared" ref="B8:B71" si="0">B7+1</f>
        <v>43854</v>
      </c>
      <c r="C8">
        <v>0</v>
      </c>
      <c r="D8" s="21">
        <f t="shared" ref="D8:D71" si="1">C8-C7</f>
        <v>0</v>
      </c>
      <c r="E8" s="23">
        <v>0</v>
      </c>
      <c r="F8" s="22">
        <f t="shared" ref="F8:F71" si="2">E8-E7</f>
        <v>0</v>
      </c>
      <c r="G8">
        <v>0</v>
      </c>
      <c r="H8" s="19">
        <v>0</v>
      </c>
    </row>
    <row r="9" spans="1:8" x14ac:dyDescent="0.25">
      <c r="A9" s="5">
        <v>3</v>
      </c>
      <c r="B9" s="18">
        <f t="shared" si="0"/>
        <v>43855</v>
      </c>
      <c r="C9">
        <v>0</v>
      </c>
      <c r="D9" s="21">
        <f t="shared" si="1"/>
        <v>0</v>
      </c>
      <c r="E9" s="23">
        <v>0</v>
      </c>
      <c r="F9" s="22">
        <f t="shared" si="2"/>
        <v>0</v>
      </c>
      <c r="G9">
        <v>0</v>
      </c>
      <c r="H9" s="19">
        <v>0</v>
      </c>
    </row>
    <row r="10" spans="1:8" x14ac:dyDescent="0.25">
      <c r="A10" s="5">
        <v>4</v>
      </c>
      <c r="B10" s="18">
        <f t="shared" si="0"/>
        <v>43856</v>
      </c>
      <c r="C10">
        <v>0</v>
      </c>
      <c r="D10" s="21">
        <f t="shared" si="1"/>
        <v>0</v>
      </c>
      <c r="E10" s="23">
        <v>0</v>
      </c>
      <c r="F10" s="22">
        <f t="shared" si="2"/>
        <v>0</v>
      </c>
      <c r="G10">
        <v>0</v>
      </c>
      <c r="H10" s="19">
        <v>0</v>
      </c>
    </row>
    <row r="11" spans="1:8" x14ac:dyDescent="0.25">
      <c r="A11" s="5">
        <v>5</v>
      </c>
      <c r="B11" s="18">
        <f t="shared" si="0"/>
        <v>43857</v>
      </c>
      <c r="C11">
        <v>0</v>
      </c>
      <c r="D11" s="21">
        <f t="shared" si="1"/>
        <v>0</v>
      </c>
      <c r="E11" s="23">
        <v>0</v>
      </c>
      <c r="F11" s="22">
        <f t="shared" si="2"/>
        <v>0</v>
      </c>
      <c r="G11">
        <v>0</v>
      </c>
      <c r="H11" s="19">
        <v>0</v>
      </c>
    </row>
    <row r="12" spans="1:8" x14ac:dyDescent="0.25">
      <c r="A12" s="5">
        <v>6</v>
      </c>
      <c r="B12" s="18">
        <f t="shared" si="0"/>
        <v>43858</v>
      </c>
      <c r="C12">
        <v>0</v>
      </c>
      <c r="D12" s="21">
        <f t="shared" si="1"/>
        <v>0</v>
      </c>
      <c r="E12" s="25">
        <f>SUM(C6:C11)/7</f>
        <v>0</v>
      </c>
      <c r="F12" s="22">
        <f t="shared" si="2"/>
        <v>0</v>
      </c>
      <c r="G12">
        <v>0</v>
      </c>
      <c r="H12" s="19">
        <v>0</v>
      </c>
    </row>
    <row r="13" spans="1:8" x14ac:dyDescent="0.25">
      <c r="A13" s="5">
        <v>7</v>
      </c>
      <c r="B13" s="18">
        <f t="shared" si="0"/>
        <v>43859</v>
      </c>
      <c r="C13">
        <v>0</v>
      </c>
      <c r="D13" s="21">
        <f t="shared" si="1"/>
        <v>0</v>
      </c>
      <c r="E13" s="25">
        <f>SUM(C6:C12)/7</f>
        <v>0</v>
      </c>
      <c r="F13" s="22">
        <f t="shared" si="2"/>
        <v>0</v>
      </c>
      <c r="G13">
        <v>0</v>
      </c>
      <c r="H13" s="19">
        <v>0</v>
      </c>
    </row>
    <row r="14" spans="1:8" x14ac:dyDescent="0.25">
      <c r="A14" s="5">
        <v>8</v>
      </c>
      <c r="B14" s="18">
        <f t="shared" si="0"/>
        <v>43860</v>
      </c>
      <c r="C14">
        <v>0</v>
      </c>
      <c r="D14" s="21">
        <f t="shared" si="1"/>
        <v>0</v>
      </c>
      <c r="E14" s="25">
        <f>SUM(C7:C13)/7</f>
        <v>0</v>
      </c>
      <c r="F14" s="22">
        <f t="shared" si="2"/>
        <v>0</v>
      </c>
      <c r="G14">
        <v>0</v>
      </c>
      <c r="H14" s="19">
        <v>0</v>
      </c>
    </row>
    <row r="15" spans="1:8" x14ac:dyDescent="0.25">
      <c r="A15" s="5">
        <v>9</v>
      </c>
      <c r="B15" s="18">
        <f t="shared" si="0"/>
        <v>43861</v>
      </c>
      <c r="C15">
        <v>2</v>
      </c>
      <c r="D15" s="21">
        <f t="shared" si="1"/>
        <v>2</v>
      </c>
      <c r="E15" s="25">
        <f>SUM(C8:C14)/7</f>
        <v>0</v>
      </c>
      <c r="F15" s="22">
        <f t="shared" si="2"/>
        <v>0</v>
      </c>
      <c r="G15">
        <v>0</v>
      </c>
      <c r="H15" s="19">
        <v>0</v>
      </c>
    </row>
    <row r="16" spans="1:8" x14ac:dyDescent="0.25">
      <c r="A16" s="5">
        <v>10</v>
      </c>
      <c r="B16" s="18">
        <f t="shared" si="0"/>
        <v>43862</v>
      </c>
      <c r="C16">
        <v>2</v>
      </c>
      <c r="D16" s="21">
        <f t="shared" si="1"/>
        <v>0</v>
      </c>
      <c r="E16" s="25">
        <f>SUM(C9:C15)/7</f>
        <v>0.2857142857142857</v>
      </c>
      <c r="F16" s="22">
        <f t="shared" si="2"/>
        <v>0.2857142857142857</v>
      </c>
      <c r="G16">
        <v>0</v>
      </c>
      <c r="H16" s="19">
        <v>0</v>
      </c>
    </row>
    <row r="17" spans="1:8" x14ac:dyDescent="0.25">
      <c r="A17" s="5">
        <v>11</v>
      </c>
      <c r="B17" s="18">
        <f t="shared" si="0"/>
        <v>43863</v>
      </c>
      <c r="C17">
        <v>2</v>
      </c>
      <c r="D17" s="21">
        <f t="shared" si="1"/>
        <v>0</v>
      </c>
      <c r="E17" s="25">
        <f>SUM(C11:C17)/7</f>
        <v>0.8571428571428571</v>
      </c>
      <c r="F17" s="22">
        <f>E17-E16</f>
        <v>0.5714285714285714</v>
      </c>
      <c r="G17">
        <v>0</v>
      </c>
      <c r="H17" s="19">
        <v>0</v>
      </c>
    </row>
    <row r="18" spans="1:8" x14ac:dyDescent="0.25">
      <c r="A18" s="5">
        <v>12</v>
      </c>
      <c r="B18" s="18">
        <f t="shared" si="0"/>
        <v>43864</v>
      </c>
      <c r="C18">
        <v>2</v>
      </c>
      <c r="D18" s="21">
        <f t="shared" si="1"/>
        <v>0</v>
      </c>
      <c r="E18" s="25">
        <f t="shared" ref="E18:E81" si="3">SUM(C12:C18)/7</f>
        <v>1.1428571428571428</v>
      </c>
      <c r="F18" s="22">
        <f t="shared" si="2"/>
        <v>0.2857142857142857</v>
      </c>
      <c r="G18">
        <v>0</v>
      </c>
      <c r="H18" s="19">
        <v>0</v>
      </c>
    </row>
    <row r="19" spans="1:8" x14ac:dyDescent="0.25">
      <c r="A19" s="5">
        <v>13</v>
      </c>
      <c r="B19" s="18">
        <f t="shared" si="0"/>
        <v>43865</v>
      </c>
      <c r="C19">
        <v>2</v>
      </c>
      <c r="D19" s="21">
        <f t="shared" si="1"/>
        <v>0</v>
      </c>
      <c r="E19" s="25">
        <f t="shared" si="3"/>
        <v>1.4285714285714286</v>
      </c>
      <c r="F19" s="22">
        <f t="shared" si="2"/>
        <v>0.28571428571428581</v>
      </c>
      <c r="G19">
        <v>0</v>
      </c>
      <c r="H19" s="19">
        <v>0</v>
      </c>
    </row>
    <row r="20" spans="1:8" x14ac:dyDescent="0.25">
      <c r="A20" s="5">
        <v>14</v>
      </c>
      <c r="B20" s="18">
        <f t="shared" si="0"/>
        <v>43866</v>
      </c>
      <c r="C20">
        <v>2</v>
      </c>
      <c r="D20" s="21">
        <f t="shared" si="1"/>
        <v>0</v>
      </c>
      <c r="E20" s="25">
        <f t="shared" si="3"/>
        <v>1.7142857142857142</v>
      </c>
      <c r="F20" s="22">
        <f t="shared" si="2"/>
        <v>0.28571428571428559</v>
      </c>
      <c r="G20">
        <v>0</v>
      </c>
      <c r="H20" s="19">
        <v>0</v>
      </c>
    </row>
    <row r="21" spans="1:8" x14ac:dyDescent="0.25">
      <c r="A21" s="5">
        <v>15</v>
      </c>
      <c r="B21" s="18">
        <f t="shared" si="0"/>
        <v>43867</v>
      </c>
      <c r="C21">
        <v>2</v>
      </c>
      <c r="D21" s="21">
        <f t="shared" si="1"/>
        <v>0</v>
      </c>
      <c r="E21" s="25">
        <f t="shared" si="3"/>
        <v>2</v>
      </c>
      <c r="F21" s="22">
        <f t="shared" si="2"/>
        <v>0.28571428571428581</v>
      </c>
      <c r="G21">
        <v>0</v>
      </c>
      <c r="H21" s="19">
        <v>0</v>
      </c>
    </row>
    <row r="22" spans="1:8" x14ac:dyDescent="0.25">
      <c r="A22" s="5">
        <v>16</v>
      </c>
      <c r="B22" s="18">
        <f t="shared" si="0"/>
        <v>43868</v>
      </c>
      <c r="C22">
        <v>3</v>
      </c>
      <c r="D22" s="21">
        <f t="shared" si="1"/>
        <v>1</v>
      </c>
      <c r="E22" s="25">
        <f t="shared" si="3"/>
        <v>2.1428571428571428</v>
      </c>
      <c r="F22" s="22">
        <f t="shared" si="2"/>
        <v>0.14285714285714279</v>
      </c>
      <c r="G22">
        <v>0</v>
      </c>
      <c r="H22" s="19">
        <v>0</v>
      </c>
    </row>
    <row r="23" spans="1:8" x14ac:dyDescent="0.25">
      <c r="A23" s="5">
        <v>17</v>
      </c>
      <c r="B23" s="18">
        <f t="shared" si="0"/>
        <v>43869</v>
      </c>
      <c r="C23">
        <v>3</v>
      </c>
      <c r="D23" s="21">
        <f t="shared" si="1"/>
        <v>0</v>
      </c>
      <c r="E23" s="25">
        <f t="shared" si="3"/>
        <v>2.2857142857142856</v>
      </c>
      <c r="F23" s="22">
        <f t="shared" si="2"/>
        <v>0.14285714285714279</v>
      </c>
      <c r="G23">
        <v>0</v>
      </c>
      <c r="H23" s="19">
        <v>0</v>
      </c>
    </row>
    <row r="24" spans="1:8" x14ac:dyDescent="0.25">
      <c r="A24" s="5">
        <v>18</v>
      </c>
      <c r="B24" s="18">
        <f t="shared" si="0"/>
        <v>43870</v>
      </c>
      <c r="C24">
        <v>3</v>
      </c>
      <c r="D24" s="21">
        <f t="shared" si="1"/>
        <v>0</v>
      </c>
      <c r="E24" s="25">
        <f t="shared" si="3"/>
        <v>2.4285714285714284</v>
      </c>
      <c r="F24" s="22">
        <f t="shared" si="2"/>
        <v>0.14285714285714279</v>
      </c>
      <c r="G24">
        <v>0</v>
      </c>
      <c r="H24" s="19">
        <v>0</v>
      </c>
    </row>
    <row r="25" spans="1:8" x14ac:dyDescent="0.25">
      <c r="A25" s="5">
        <v>19</v>
      </c>
      <c r="B25" s="18">
        <f t="shared" si="0"/>
        <v>43871</v>
      </c>
      <c r="C25">
        <v>3</v>
      </c>
      <c r="D25" s="21">
        <f t="shared" si="1"/>
        <v>0</v>
      </c>
      <c r="E25" s="25">
        <f t="shared" si="3"/>
        <v>2.5714285714285716</v>
      </c>
      <c r="F25" s="22">
        <f t="shared" si="2"/>
        <v>0.14285714285714324</v>
      </c>
      <c r="G25">
        <v>0</v>
      </c>
      <c r="H25" s="19">
        <v>0</v>
      </c>
    </row>
    <row r="26" spans="1:8" x14ac:dyDescent="0.25">
      <c r="A26" s="5">
        <v>20</v>
      </c>
      <c r="B26" s="18">
        <f t="shared" si="0"/>
        <v>43872</v>
      </c>
      <c r="C26">
        <v>3</v>
      </c>
      <c r="D26" s="21">
        <f t="shared" si="1"/>
        <v>0</v>
      </c>
      <c r="E26" s="25">
        <f t="shared" si="3"/>
        <v>2.7142857142857144</v>
      </c>
      <c r="F26" s="22">
        <f t="shared" si="2"/>
        <v>0.14285714285714279</v>
      </c>
      <c r="G26">
        <v>0</v>
      </c>
      <c r="H26" s="19">
        <v>0</v>
      </c>
    </row>
    <row r="27" spans="1:8" x14ac:dyDescent="0.25">
      <c r="A27" s="5">
        <v>21</v>
      </c>
      <c r="B27" s="18">
        <f t="shared" si="0"/>
        <v>43873</v>
      </c>
      <c r="C27">
        <v>3</v>
      </c>
      <c r="D27" s="21">
        <f t="shared" si="1"/>
        <v>0</v>
      </c>
      <c r="E27" s="25">
        <f t="shared" si="3"/>
        <v>2.8571428571428572</v>
      </c>
      <c r="F27" s="22">
        <f t="shared" si="2"/>
        <v>0.14285714285714279</v>
      </c>
      <c r="G27">
        <v>0</v>
      </c>
      <c r="H27" s="19">
        <v>0</v>
      </c>
    </row>
    <row r="28" spans="1:8" x14ac:dyDescent="0.25">
      <c r="A28" s="5">
        <v>22</v>
      </c>
      <c r="B28" s="18">
        <f t="shared" si="0"/>
        <v>43874</v>
      </c>
      <c r="C28">
        <v>3</v>
      </c>
      <c r="D28" s="21">
        <f t="shared" si="1"/>
        <v>0</v>
      </c>
      <c r="E28" s="25">
        <f t="shared" si="3"/>
        <v>3</v>
      </c>
      <c r="F28" s="22">
        <f t="shared" si="2"/>
        <v>0.14285714285714279</v>
      </c>
      <c r="G28">
        <v>0</v>
      </c>
      <c r="H28" s="19">
        <v>0</v>
      </c>
    </row>
    <row r="29" spans="1:8" x14ac:dyDescent="0.25">
      <c r="A29" s="5">
        <v>23</v>
      </c>
      <c r="B29" s="18">
        <f t="shared" si="0"/>
        <v>43875</v>
      </c>
      <c r="C29">
        <v>3</v>
      </c>
      <c r="D29" s="21">
        <f t="shared" si="1"/>
        <v>0</v>
      </c>
      <c r="E29" s="25">
        <f t="shared" si="3"/>
        <v>3</v>
      </c>
      <c r="F29" s="22">
        <f t="shared" si="2"/>
        <v>0</v>
      </c>
      <c r="G29">
        <v>0</v>
      </c>
      <c r="H29" s="19">
        <v>0</v>
      </c>
    </row>
    <row r="30" spans="1:8" x14ac:dyDescent="0.25">
      <c r="A30" s="5">
        <v>24</v>
      </c>
      <c r="B30" s="18">
        <f t="shared" si="0"/>
        <v>43876</v>
      </c>
      <c r="C30">
        <v>3</v>
      </c>
      <c r="D30" s="21">
        <f t="shared" si="1"/>
        <v>0</v>
      </c>
      <c r="E30" s="25">
        <f t="shared" si="3"/>
        <v>3</v>
      </c>
      <c r="F30" s="22">
        <f t="shared" si="2"/>
        <v>0</v>
      </c>
      <c r="G30">
        <v>0</v>
      </c>
      <c r="H30" s="19">
        <v>0</v>
      </c>
    </row>
    <row r="31" spans="1:8" x14ac:dyDescent="0.25">
      <c r="A31" s="5">
        <v>25</v>
      </c>
      <c r="B31" s="18">
        <f t="shared" si="0"/>
        <v>43877</v>
      </c>
      <c r="C31">
        <v>3</v>
      </c>
      <c r="D31" s="21">
        <f t="shared" si="1"/>
        <v>0</v>
      </c>
      <c r="E31" s="25">
        <f t="shared" si="3"/>
        <v>3</v>
      </c>
      <c r="F31" s="22">
        <f t="shared" si="2"/>
        <v>0</v>
      </c>
      <c r="G31">
        <v>0</v>
      </c>
      <c r="H31" s="19">
        <v>0</v>
      </c>
    </row>
    <row r="32" spans="1:8" x14ac:dyDescent="0.25">
      <c r="A32" s="5">
        <v>26</v>
      </c>
      <c r="B32" s="18">
        <f t="shared" si="0"/>
        <v>43878</v>
      </c>
      <c r="C32">
        <v>3</v>
      </c>
      <c r="D32" s="21">
        <f t="shared" si="1"/>
        <v>0</v>
      </c>
      <c r="E32" s="25">
        <f t="shared" si="3"/>
        <v>3</v>
      </c>
      <c r="F32" s="22">
        <f t="shared" si="2"/>
        <v>0</v>
      </c>
      <c r="G32">
        <v>0</v>
      </c>
      <c r="H32" s="19">
        <v>0</v>
      </c>
    </row>
    <row r="33" spans="1:8" x14ac:dyDescent="0.25">
      <c r="A33" s="5">
        <v>27</v>
      </c>
      <c r="B33" s="18">
        <f t="shared" si="0"/>
        <v>43879</v>
      </c>
      <c r="C33">
        <v>3</v>
      </c>
      <c r="D33" s="21">
        <f t="shared" si="1"/>
        <v>0</v>
      </c>
      <c r="E33" s="25">
        <f t="shared" si="3"/>
        <v>3</v>
      </c>
      <c r="F33" s="22">
        <f t="shared" si="2"/>
        <v>0</v>
      </c>
      <c r="G33">
        <v>0</v>
      </c>
      <c r="H33" s="19">
        <v>0</v>
      </c>
    </row>
    <row r="34" spans="1:8" x14ac:dyDescent="0.25">
      <c r="A34" s="5">
        <v>28</v>
      </c>
      <c r="B34" s="18">
        <f t="shared" si="0"/>
        <v>43880</v>
      </c>
      <c r="C34">
        <v>3</v>
      </c>
      <c r="D34" s="21">
        <f t="shared" si="1"/>
        <v>0</v>
      </c>
      <c r="E34" s="25">
        <f t="shared" si="3"/>
        <v>3</v>
      </c>
      <c r="F34" s="22">
        <f t="shared" si="2"/>
        <v>0</v>
      </c>
      <c r="G34">
        <v>0</v>
      </c>
      <c r="H34" s="19">
        <v>0</v>
      </c>
    </row>
    <row r="35" spans="1:8" x14ac:dyDescent="0.25">
      <c r="A35" s="5">
        <v>29</v>
      </c>
      <c r="B35" s="18">
        <f t="shared" si="0"/>
        <v>43881</v>
      </c>
      <c r="C35">
        <v>3</v>
      </c>
      <c r="D35" s="21">
        <f t="shared" si="1"/>
        <v>0</v>
      </c>
      <c r="E35" s="25">
        <f t="shared" si="3"/>
        <v>3</v>
      </c>
      <c r="F35" s="22">
        <f t="shared" si="2"/>
        <v>0</v>
      </c>
      <c r="G35">
        <v>0</v>
      </c>
      <c r="H35" s="19">
        <v>0</v>
      </c>
    </row>
    <row r="36" spans="1:8" x14ac:dyDescent="0.25">
      <c r="A36" s="5">
        <v>30</v>
      </c>
      <c r="B36" s="18">
        <f t="shared" si="0"/>
        <v>43882</v>
      </c>
      <c r="C36">
        <v>20</v>
      </c>
      <c r="D36" s="21">
        <f t="shared" si="1"/>
        <v>17</v>
      </c>
      <c r="E36" s="25">
        <f t="shared" si="3"/>
        <v>5.4285714285714288</v>
      </c>
      <c r="F36" s="22">
        <f t="shared" si="2"/>
        <v>2.4285714285714288</v>
      </c>
      <c r="G36">
        <v>1</v>
      </c>
      <c r="H36" s="19">
        <f>G36-G35</f>
        <v>1</v>
      </c>
    </row>
    <row r="37" spans="1:8" x14ac:dyDescent="0.25">
      <c r="A37" s="5">
        <v>31</v>
      </c>
      <c r="B37" s="18">
        <f t="shared" si="0"/>
        <v>43883</v>
      </c>
      <c r="C37">
        <v>62</v>
      </c>
      <c r="D37" s="21">
        <f t="shared" si="1"/>
        <v>42</v>
      </c>
      <c r="E37" s="25">
        <f t="shared" si="3"/>
        <v>13.857142857142858</v>
      </c>
      <c r="F37" s="22">
        <f t="shared" si="2"/>
        <v>8.4285714285714288</v>
      </c>
      <c r="G37">
        <v>2</v>
      </c>
      <c r="H37" s="19">
        <f t="shared" ref="H37:H100" si="4">G37-G36</f>
        <v>1</v>
      </c>
    </row>
    <row r="38" spans="1:8" x14ac:dyDescent="0.25">
      <c r="A38" s="5">
        <v>32</v>
      </c>
      <c r="B38" s="18">
        <f t="shared" si="0"/>
        <v>43884</v>
      </c>
      <c r="C38">
        <v>155</v>
      </c>
      <c r="D38" s="21">
        <f t="shared" si="1"/>
        <v>93</v>
      </c>
      <c r="E38" s="25">
        <f t="shared" si="3"/>
        <v>35.571428571428569</v>
      </c>
      <c r="F38" s="22">
        <f t="shared" si="2"/>
        <v>21.714285714285712</v>
      </c>
      <c r="G38">
        <v>3</v>
      </c>
      <c r="H38" s="19">
        <f t="shared" si="4"/>
        <v>1</v>
      </c>
    </row>
    <row r="39" spans="1:8" x14ac:dyDescent="0.25">
      <c r="A39" s="5">
        <v>33</v>
      </c>
      <c r="B39" s="18">
        <f t="shared" si="0"/>
        <v>43885</v>
      </c>
      <c r="C39">
        <v>229</v>
      </c>
      <c r="D39" s="21">
        <f t="shared" si="1"/>
        <v>74</v>
      </c>
      <c r="E39" s="25">
        <f t="shared" si="3"/>
        <v>67.857142857142861</v>
      </c>
      <c r="F39" s="22">
        <f t="shared" si="2"/>
        <v>32.285714285714292</v>
      </c>
      <c r="G39">
        <v>7</v>
      </c>
      <c r="H39" s="19">
        <f t="shared" si="4"/>
        <v>4</v>
      </c>
    </row>
    <row r="40" spans="1:8" x14ac:dyDescent="0.25">
      <c r="A40" s="5">
        <v>34</v>
      </c>
      <c r="B40" s="18">
        <f t="shared" si="0"/>
        <v>43886</v>
      </c>
      <c r="C40">
        <v>322</v>
      </c>
      <c r="D40" s="21">
        <f t="shared" si="1"/>
        <v>93</v>
      </c>
      <c r="E40" s="25">
        <f t="shared" si="3"/>
        <v>113.42857142857143</v>
      </c>
      <c r="F40" s="22">
        <f t="shared" si="2"/>
        <v>45.571428571428569</v>
      </c>
      <c r="G40">
        <v>10</v>
      </c>
      <c r="H40" s="19">
        <f t="shared" si="4"/>
        <v>3</v>
      </c>
    </row>
    <row r="41" spans="1:8" x14ac:dyDescent="0.25">
      <c r="A41" s="5">
        <v>35</v>
      </c>
      <c r="B41" s="18">
        <f t="shared" si="0"/>
        <v>43887</v>
      </c>
      <c r="C41">
        <v>453</v>
      </c>
      <c r="D41" s="21">
        <f t="shared" si="1"/>
        <v>131</v>
      </c>
      <c r="E41" s="25">
        <f t="shared" si="3"/>
        <v>177.71428571428572</v>
      </c>
      <c r="F41" s="22">
        <f t="shared" si="2"/>
        <v>64.285714285714292</v>
      </c>
      <c r="G41">
        <v>12</v>
      </c>
      <c r="H41" s="19">
        <f t="shared" si="4"/>
        <v>2</v>
      </c>
    </row>
    <row r="42" spans="1:8" x14ac:dyDescent="0.25">
      <c r="A42" s="5">
        <v>36</v>
      </c>
      <c r="B42" s="18">
        <f t="shared" si="0"/>
        <v>43888</v>
      </c>
      <c r="C42">
        <v>655</v>
      </c>
      <c r="D42" s="21">
        <f t="shared" si="1"/>
        <v>202</v>
      </c>
      <c r="E42" s="25">
        <f t="shared" si="3"/>
        <v>270.85714285714283</v>
      </c>
      <c r="F42" s="22">
        <f t="shared" si="2"/>
        <v>93.14285714285711</v>
      </c>
      <c r="G42">
        <v>17</v>
      </c>
      <c r="H42" s="19">
        <f t="shared" si="4"/>
        <v>5</v>
      </c>
    </row>
    <row r="43" spans="1:8" x14ac:dyDescent="0.25">
      <c r="A43" s="5">
        <v>37</v>
      </c>
      <c r="B43" s="18">
        <f t="shared" si="0"/>
        <v>43889</v>
      </c>
      <c r="C43">
        <v>888</v>
      </c>
      <c r="D43" s="21">
        <f t="shared" si="1"/>
        <v>233</v>
      </c>
      <c r="E43" s="25">
        <f t="shared" si="3"/>
        <v>394.85714285714283</v>
      </c>
      <c r="F43" s="22">
        <f t="shared" si="2"/>
        <v>124</v>
      </c>
      <c r="G43">
        <v>21</v>
      </c>
      <c r="H43" s="19">
        <f t="shared" si="4"/>
        <v>4</v>
      </c>
    </row>
    <row r="44" spans="1:8" x14ac:dyDescent="0.25">
      <c r="A44" s="5">
        <v>38</v>
      </c>
      <c r="B44" s="18">
        <f t="shared" si="0"/>
        <v>43890</v>
      </c>
      <c r="C44">
        <v>1128</v>
      </c>
      <c r="D44" s="21">
        <f t="shared" si="1"/>
        <v>240</v>
      </c>
      <c r="E44" s="25">
        <f t="shared" si="3"/>
        <v>547.14285714285711</v>
      </c>
      <c r="F44" s="22">
        <f t="shared" si="2"/>
        <v>152.28571428571428</v>
      </c>
      <c r="G44">
        <v>29</v>
      </c>
      <c r="H44" s="19">
        <f t="shared" si="4"/>
        <v>8</v>
      </c>
    </row>
    <row r="45" spans="1:8" x14ac:dyDescent="0.25">
      <c r="A45" s="5">
        <v>39</v>
      </c>
      <c r="B45" s="18">
        <f t="shared" si="0"/>
        <v>43891</v>
      </c>
      <c r="C45">
        <v>1694</v>
      </c>
      <c r="D45" s="21">
        <f t="shared" si="1"/>
        <v>566</v>
      </c>
      <c r="E45" s="25">
        <f t="shared" si="3"/>
        <v>767</v>
      </c>
      <c r="F45" s="22">
        <f t="shared" si="2"/>
        <v>219.85714285714289</v>
      </c>
      <c r="G45">
        <v>34</v>
      </c>
      <c r="H45" s="19">
        <f t="shared" si="4"/>
        <v>5</v>
      </c>
    </row>
    <row r="46" spans="1:8" x14ac:dyDescent="0.25">
      <c r="A46" s="5">
        <v>40</v>
      </c>
      <c r="B46" s="18">
        <f t="shared" si="0"/>
        <v>43892</v>
      </c>
      <c r="C46">
        <v>2036</v>
      </c>
      <c r="D46" s="21">
        <f t="shared" si="1"/>
        <v>342</v>
      </c>
      <c r="E46" s="25">
        <f t="shared" si="3"/>
        <v>1025.1428571428571</v>
      </c>
      <c r="F46" s="22">
        <f t="shared" si="2"/>
        <v>258.14285714285711</v>
      </c>
      <c r="G46">
        <v>52</v>
      </c>
      <c r="H46" s="19">
        <f t="shared" si="4"/>
        <v>18</v>
      </c>
    </row>
    <row r="47" spans="1:8" x14ac:dyDescent="0.25">
      <c r="A47" s="5">
        <v>41</v>
      </c>
      <c r="B47" s="18">
        <f t="shared" si="0"/>
        <v>43893</v>
      </c>
      <c r="C47">
        <v>2502</v>
      </c>
      <c r="D47" s="21">
        <f t="shared" si="1"/>
        <v>466</v>
      </c>
      <c r="E47" s="25">
        <f t="shared" si="3"/>
        <v>1336.5714285714287</v>
      </c>
      <c r="F47" s="22">
        <f t="shared" si="2"/>
        <v>311.42857142857156</v>
      </c>
      <c r="G47">
        <v>79</v>
      </c>
      <c r="H47" s="19">
        <f t="shared" si="4"/>
        <v>27</v>
      </c>
    </row>
    <row r="48" spans="1:8" x14ac:dyDescent="0.25">
      <c r="A48" s="5">
        <v>42</v>
      </c>
      <c r="B48" s="18">
        <f t="shared" si="0"/>
        <v>43894</v>
      </c>
      <c r="C48">
        <v>3089</v>
      </c>
      <c r="D48" s="21">
        <f t="shared" si="1"/>
        <v>587</v>
      </c>
      <c r="E48" s="25">
        <f t="shared" si="3"/>
        <v>1713.1428571428571</v>
      </c>
      <c r="F48" s="22">
        <f t="shared" si="2"/>
        <v>376.57142857142844</v>
      </c>
      <c r="G48">
        <v>107</v>
      </c>
      <c r="H48" s="19">
        <f t="shared" si="4"/>
        <v>28</v>
      </c>
    </row>
    <row r="49" spans="1:8" x14ac:dyDescent="0.25">
      <c r="A49" s="5">
        <v>43</v>
      </c>
      <c r="B49" s="18">
        <f t="shared" si="0"/>
        <v>43895</v>
      </c>
      <c r="C49">
        <v>3858</v>
      </c>
      <c r="D49" s="21">
        <f t="shared" si="1"/>
        <v>769</v>
      </c>
      <c r="E49" s="25">
        <f t="shared" si="3"/>
        <v>2170.7142857142858</v>
      </c>
      <c r="F49" s="22">
        <f t="shared" si="2"/>
        <v>457.57142857142867</v>
      </c>
      <c r="G49">
        <v>148</v>
      </c>
      <c r="H49" s="19">
        <f t="shared" si="4"/>
        <v>41</v>
      </c>
    </row>
    <row r="50" spans="1:8" x14ac:dyDescent="0.25">
      <c r="A50" s="5">
        <v>44</v>
      </c>
      <c r="B50" s="18">
        <f t="shared" si="0"/>
        <v>43896</v>
      </c>
      <c r="C50">
        <v>4636</v>
      </c>
      <c r="D50" s="21">
        <f t="shared" si="1"/>
        <v>778</v>
      </c>
      <c r="E50" s="25">
        <f t="shared" si="3"/>
        <v>2706.1428571428573</v>
      </c>
      <c r="F50" s="22">
        <f t="shared" si="2"/>
        <v>535.42857142857156</v>
      </c>
      <c r="G50">
        <v>197</v>
      </c>
      <c r="H50" s="19">
        <f t="shared" si="4"/>
        <v>49</v>
      </c>
    </row>
    <row r="51" spans="1:8" x14ac:dyDescent="0.25">
      <c r="A51" s="5">
        <v>45</v>
      </c>
      <c r="B51" s="18">
        <f t="shared" si="0"/>
        <v>43897</v>
      </c>
      <c r="C51">
        <v>5883</v>
      </c>
      <c r="D51" s="21">
        <f t="shared" si="1"/>
        <v>1247</v>
      </c>
      <c r="E51" s="25">
        <f t="shared" si="3"/>
        <v>3385.4285714285716</v>
      </c>
      <c r="F51" s="22">
        <f t="shared" si="2"/>
        <v>679.28571428571422</v>
      </c>
      <c r="G51">
        <v>233</v>
      </c>
      <c r="H51" s="19">
        <f t="shared" si="4"/>
        <v>36</v>
      </c>
    </row>
    <row r="52" spans="1:8" x14ac:dyDescent="0.25">
      <c r="A52" s="5">
        <v>46</v>
      </c>
      <c r="B52" s="18">
        <f t="shared" si="0"/>
        <v>43898</v>
      </c>
      <c r="C52">
        <v>7375</v>
      </c>
      <c r="D52" s="21">
        <f t="shared" si="1"/>
        <v>1492</v>
      </c>
      <c r="E52" s="25">
        <f t="shared" si="3"/>
        <v>4197</v>
      </c>
      <c r="F52" s="22">
        <f t="shared" si="2"/>
        <v>811.57142857142844</v>
      </c>
      <c r="G52">
        <v>366</v>
      </c>
      <c r="H52" s="19">
        <f t="shared" si="4"/>
        <v>133</v>
      </c>
    </row>
    <row r="53" spans="1:8" x14ac:dyDescent="0.25">
      <c r="A53" s="5">
        <v>47</v>
      </c>
      <c r="B53" s="18">
        <f t="shared" si="0"/>
        <v>43899</v>
      </c>
      <c r="C53">
        <v>9172</v>
      </c>
      <c r="D53" s="21">
        <f t="shared" si="1"/>
        <v>1797</v>
      </c>
      <c r="E53" s="25">
        <f t="shared" si="3"/>
        <v>5216.4285714285716</v>
      </c>
      <c r="F53" s="22">
        <f t="shared" si="2"/>
        <v>1019.4285714285716</v>
      </c>
      <c r="G53">
        <v>463</v>
      </c>
      <c r="H53" s="19">
        <f t="shared" si="4"/>
        <v>97</v>
      </c>
    </row>
    <row r="54" spans="1:8" x14ac:dyDescent="0.25">
      <c r="A54" s="5">
        <v>48</v>
      </c>
      <c r="B54" s="18">
        <f t="shared" si="0"/>
        <v>43900</v>
      </c>
      <c r="C54">
        <v>10149</v>
      </c>
      <c r="D54" s="21">
        <f t="shared" si="1"/>
        <v>977</v>
      </c>
      <c r="E54" s="25">
        <f t="shared" si="3"/>
        <v>6308.8571428571431</v>
      </c>
      <c r="F54" s="22">
        <f t="shared" si="2"/>
        <v>1092.4285714285716</v>
      </c>
      <c r="G54">
        <v>631</v>
      </c>
      <c r="H54" s="19">
        <f t="shared" si="4"/>
        <v>168</v>
      </c>
    </row>
    <row r="55" spans="1:8" x14ac:dyDescent="0.25">
      <c r="A55" s="5">
        <v>49</v>
      </c>
      <c r="B55" s="18">
        <f t="shared" si="0"/>
        <v>43901</v>
      </c>
      <c r="C55">
        <v>12462</v>
      </c>
      <c r="D55" s="21">
        <f t="shared" si="1"/>
        <v>2313</v>
      </c>
      <c r="E55" s="25">
        <f t="shared" si="3"/>
        <v>7647.8571428571431</v>
      </c>
      <c r="F55" s="22">
        <f t="shared" si="2"/>
        <v>1339</v>
      </c>
      <c r="G55">
        <v>827</v>
      </c>
      <c r="H55" s="19">
        <f t="shared" si="4"/>
        <v>196</v>
      </c>
    </row>
    <row r="56" spans="1:8" x14ac:dyDescent="0.25">
      <c r="A56" s="5">
        <v>50</v>
      </c>
      <c r="B56" s="18">
        <f t="shared" si="0"/>
        <v>43902</v>
      </c>
      <c r="C56">
        <v>15113</v>
      </c>
      <c r="D56" s="21">
        <f t="shared" si="1"/>
        <v>2651</v>
      </c>
      <c r="E56" s="25">
        <f t="shared" si="3"/>
        <v>9255.7142857142862</v>
      </c>
      <c r="F56" s="22">
        <f t="shared" si="2"/>
        <v>1607.8571428571431</v>
      </c>
      <c r="G56">
        <v>1016</v>
      </c>
      <c r="H56" s="19">
        <f t="shared" si="4"/>
        <v>189</v>
      </c>
    </row>
    <row r="57" spans="1:8" x14ac:dyDescent="0.25">
      <c r="A57" s="5">
        <v>51</v>
      </c>
      <c r="B57" s="18">
        <f t="shared" si="0"/>
        <v>43903</v>
      </c>
      <c r="C57">
        <v>17660</v>
      </c>
      <c r="D57" s="21">
        <f t="shared" si="1"/>
        <v>2547</v>
      </c>
      <c r="E57" s="25">
        <f t="shared" si="3"/>
        <v>11116.285714285714</v>
      </c>
      <c r="F57" s="22">
        <f t="shared" si="2"/>
        <v>1860.5714285714275</v>
      </c>
      <c r="G57">
        <v>1266</v>
      </c>
      <c r="H57" s="19">
        <f t="shared" si="4"/>
        <v>250</v>
      </c>
    </row>
    <row r="58" spans="1:8" x14ac:dyDescent="0.25">
      <c r="A58" s="5">
        <v>52</v>
      </c>
      <c r="B58" s="18">
        <f t="shared" si="0"/>
        <v>43904</v>
      </c>
      <c r="C58">
        <v>21157</v>
      </c>
      <c r="D58" s="21">
        <f t="shared" si="1"/>
        <v>3497</v>
      </c>
      <c r="E58" s="25">
        <f t="shared" si="3"/>
        <v>13298.285714285714</v>
      </c>
      <c r="F58" s="22">
        <f t="shared" si="2"/>
        <v>2182</v>
      </c>
      <c r="G58">
        <v>1441</v>
      </c>
      <c r="H58" s="19">
        <f t="shared" si="4"/>
        <v>175</v>
      </c>
    </row>
    <row r="59" spans="1:8" x14ac:dyDescent="0.25">
      <c r="A59" s="5">
        <v>53</v>
      </c>
      <c r="B59" s="18">
        <f t="shared" si="0"/>
        <v>43905</v>
      </c>
      <c r="C59">
        <v>24747</v>
      </c>
      <c r="D59" s="21">
        <f t="shared" si="1"/>
        <v>3590</v>
      </c>
      <c r="E59" s="25">
        <f t="shared" si="3"/>
        <v>15780</v>
      </c>
      <c r="F59" s="22">
        <f t="shared" si="2"/>
        <v>2481.7142857142862</v>
      </c>
      <c r="G59">
        <v>1809</v>
      </c>
      <c r="H59" s="19">
        <f t="shared" si="4"/>
        <v>368</v>
      </c>
    </row>
    <row r="60" spans="1:8" x14ac:dyDescent="0.25">
      <c r="A60" s="5">
        <v>54</v>
      </c>
      <c r="B60" s="18">
        <f t="shared" si="0"/>
        <v>43906</v>
      </c>
      <c r="C60">
        <v>27980</v>
      </c>
      <c r="D60" s="21">
        <f t="shared" si="1"/>
        <v>3233</v>
      </c>
      <c r="E60" s="25">
        <f t="shared" si="3"/>
        <v>18466.857142857141</v>
      </c>
      <c r="F60" s="22">
        <f t="shared" si="2"/>
        <v>2686.8571428571413</v>
      </c>
      <c r="G60">
        <v>2158</v>
      </c>
      <c r="H60" s="19">
        <f t="shared" si="4"/>
        <v>349</v>
      </c>
    </row>
    <row r="61" spans="1:8" x14ac:dyDescent="0.25">
      <c r="A61" s="5">
        <v>55</v>
      </c>
      <c r="B61" s="18">
        <f t="shared" si="0"/>
        <v>43907</v>
      </c>
      <c r="C61">
        <v>31506</v>
      </c>
      <c r="D61" s="21">
        <f t="shared" si="1"/>
        <v>3526</v>
      </c>
      <c r="E61" s="25">
        <f t="shared" si="3"/>
        <v>21517.857142857141</v>
      </c>
      <c r="F61" s="22">
        <f t="shared" si="2"/>
        <v>3051</v>
      </c>
      <c r="G61">
        <v>2503</v>
      </c>
      <c r="H61" s="19">
        <f t="shared" si="4"/>
        <v>345</v>
      </c>
    </row>
    <row r="62" spans="1:8" x14ac:dyDescent="0.25">
      <c r="A62" s="5">
        <v>56</v>
      </c>
      <c r="B62" s="18">
        <f t="shared" si="0"/>
        <v>43908</v>
      </c>
      <c r="C62">
        <v>35713</v>
      </c>
      <c r="D62" s="21">
        <f t="shared" si="1"/>
        <v>4207</v>
      </c>
      <c r="E62" s="25">
        <f t="shared" si="3"/>
        <v>24839.428571428572</v>
      </c>
      <c r="F62" s="22">
        <f t="shared" si="2"/>
        <v>3321.5714285714312</v>
      </c>
      <c r="G62">
        <v>2978</v>
      </c>
      <c r="H62" s="19">
        <f t="shared" si="4"/>
        <v>475</v>
      </c>
    </row>
    <row r="63" spans="1:8" x14ac:dyDescent="0.25">
      <c r="A63" s="5">
        <v>57</v>
      </c>
      <c r="B63" s="18">
        <f t="shared" si="0"/>
        <v>43909</v>
      </c>
      <c r="C63">
        <v>41035</v>
      </c>
      <c r="D63" s="21">
        <f t="shared" si="1"/>
        <v>5322</v>
      </c>
      <c r="E63" s="25">
        <f t="shared" si="3"/>
        <v>28542.571428571428</v>
      </c>
      <c r="F63" s="22">
        <f t="shared" si="2"/>
        <v>3703.1428571428551</v>
      </c>
      <c r="G63">
        <v>3405</v>
      </c>
      <c r="H63" s="19">
        <f t="shared" si="4"/>
        <v>427</v>
      </c>
    </row>
    <row r="64" spans="1:8" x14ac:dyDescent="0.25">
      <c r="A64" s="5">
        <v>58</v>
      </c>
      <c r="B64" s="18">
        <f t="shared" si="0"/>
        <v>43910</v>
      </c>
      <c r="C64">
        <v>47021</v>
      </c>
      <c r="D64" s="21">
        <f t="shared" si="1"/>
        <v>5986</v>
      </c>
      <c r="E64" s="25">
        <f t="shared" si="3"/>
        <v>32737</v>
      </c>
      <c r="F64" s="22">
        <f t="shared" si="2"/>
        <v>4194.4285714285725</v>
      </c>
      <c r="G64">
        <v>4032</v>
      </c>
      <c r="H64" s="19">
        <f t="shared" si="4"/>
        <v>627</v>
      </c>
    </row>
    <row r="65" spans="1:8" x14ac:dyDescent="0.25">
      <c r="A65" s="5">
        <v>59</v>
      </c>
      <c r="B65" s="18">
        <f t="shared" si="0"/>
        <v>43911</v>
      </c>
      <c r="C65">
        <v>53578</v>
      </c>
      <c r="D65" s="21">
        <f t="shared" si="1"/>
        <v>6557</v>
      </c>
      <c r="E65" s="25">
        <f t="shared" si="3"/>
        <v>37368.571428571428</v>
      </c>
      <c r="F65" s="22">
        <f t="shared" si="2"/>
        <v>4631.5714285714275</v>
      </c>
      <c r="G65">
        <v>4825</v>
      </c>
      <c r="H65" s="19">
        <f t="shared" si="4"/>
        <v>793</v>
      </c>
    </row>
    <row r="66" spans="1:8" x14ac:dyDescent="0.25">
      <c r="A66" s="5">
        <v>60</v>
      </c>
      <c r="B66" s="18">
        <f t="shared" si="0"/>
        <v>43912</v>
      </c>
      <c r="C66">
        <v>59138</v>
      </c>
      <c r="D66" s="21">
        <f t="shared" si="1"/>
        <v>5560</v>
      </c>
      <c r="E66" s="25">
        <f t="shared" si="3"/>
        <v>42281.571428571428</v>
      </c>
      <c r="F66" s="22">
        <f t="shared" si="2"/>
        <v>4913</v>
      </c>
      <c r="G66">
        <v>5476</v>
      </c>
      <c r="H66" s="19">
        <f t="shared" si="4"/>
        <v>651</v>
      </c>
    </row>
    <row r="67" spans="1:8" x14ac:dyDescent="0.25">
      <c r="A67" s="5">
        <v>61</v>
      </c>
      <c r="B67" s="18">
        <f t="shared" si="0"/>
        <v>43913</v>
      </c>
      <c r="C67">
        <v>63927</v>
      </c>
      <c r="D67" s="21">
        <f t="shared" si="1"/>
        <v>4789</v>
      </c>
      <c r="E67" s="25">
        <f t="shared" si="3"/>
        <v>47416.857142857145</v>
      </c>
      <c r="F67" s="22">
        <f t="shared" si="2"/>
        <v>5135.2857142857174</v>
      </c>
      <c r="G67">
        <v>6077</v>
      </c>
      <c r="H67" s="19">
        <f t="shared" si="4"/>
        <v>601</v>
      </c>
    </row>
    <row r="68" spans="1:8" x14ac:dyDescent="0.25">
      <c r="A68" s="5">
        <v>62</v>
      </c>
      <c r="B68" s="18">
        <f t="shared" si="0"/>
        <v>43914</v>
      </c>
      <c r="C68">
        <v>69176</v>
      </c>
      <c r="D68" s="21">
        <f t="shared" si="1"/>
        <v>5249</v>
      </c>
      <c r="E68" s="25">
        <f t="shared" si="3"/>
        <v>52798.285714285717</v>
      </c>
      <c r="F68" s="22">
        <f t="shared" si="2"/>
        <v>5381.4285714285725</v>
      </c>
      <c r="G68">
        <v>6820</v>
      </c>
      <c r="H68" s="19">
        <f t="shared" si="4"/>
        <v>743</v>
      </c>
    </row>
    <row r="69" spans="1:8" x14ac:dyDescent="0.25">
      <c r="A69" s="5">
        <v>63</v>
      </c>
      <c r="B69" s="18">
        <f t="shared" si="0"/>
        <v>43915</v>
      </c>
      <c r="C69">
        <v>74386</v>
      </c>
      <c r="D69" s="21">
        <f t="shared" si="1"/>
        <v>5210</v>
      </c>
      <c r="E69" s="25">
        <f t="shared" si="3"/>
        <v>58323</v>
      </c>
      <c r="F69" s="22">
        <f t="shared" si="2"/>
        <v>5524.7142857142826</v>
      </c>
      <c r="G69">
        <v>7503</v>
      </c>
      <c r="H69" s="19">
        <f t="shared" si="4"/>
        <v>683</v>
      </c>
    </row>
    <row r="70" spans="1:8" x14ac:dyDescent="0.25">
      <c r="A70" s="5">
        <v>64</v>
      </c>
      <c r="B70" s="18">
        <f t="shared" si="0"/>
        <v>43916</v>
      </c>
      <c r="C70">
        <v>80589</v>
      </c>
      <c r="D70" s="21">
        <f t="shared" si="1"/>
        <v>6203</v>
      </c>
      <c r="E70" s="25">
        <f t="shared" si="3"/>
        <v>63973.571428571428</v>
      </c>
      <c r="F70" s="22">
        <f t="shared" si="2"/>
        <v>5650.5714285714275</v>
      </c>
      <c r="G70">
        <v>8215</v>
      </c>
      <c r="H70" s="19">
        <f t="shared" si="4"/>
        <v>712</v>
      </c>
    </row>
    <row r="71" spans="1:8" x14ac:dyDescent="0.25">
      <c r="A71" s="5">
        <v>65</v>
      </c>
      <c r="B71" s="18">
        <f t="shared" si="0"/>
        <v>43917</v>
      </c>
      <c r="C71">
        <v>86498</v>
      </c>
      <c r="D71" s="21">
        <f t="shared" si="1"/>
        <v>5909</v>
      </c>
      <c r="E71" s="25">
        <f t="shared" si="3"/>
        <v>69613.142857142855</v>
      </c>
      <c r="F71" s="22">
        <f t="shared" si="2"/>
        <v>5639.5714285714275</v>
      </c>
      <c r="G71">
        <v>9134</v>
      </c>
      <c r="H71" s="19">
        <f t="shared" si="4"/>
        <v>919</v>
      </c>
    </row>
    <row r="72" spans="1:8" x14ac:dyDescent="0.25">
      <c r="A72" s="5">
        <v>66</v>
      </c>
      <c r="B72" s="18">
        <f t="shared" ref="B72:B123" si="5">B71+1</f>
        <v>43918</v>
      </c>
      <c r="C72">
        <v>92472</v>
      </c>
      <c r="D72" s="21">
        <f t="shared" ref="D72:D135" si="6">C72-C71</f>
        <v>5974</v>
      </c>
      <c r="E72" s="25">
        <f t="shared" si="3"/>
        <v>75169.428571428565</v>
      </c>
      <c r="F72" s="22">
        <f t="shared" ref="F72:F135" si="7">E72-E71</f>
        <v>5556.2857142857101</v>
      </c>
      <c r="G72">
        <v>10023</v>
      </c>
      <c r="H72" s="19">
        <f t="shared" si="4"/>
        <v>889</v>
      </c>
    </row>
    <row r="73" spans="1:8" x14ac:dyDescent="0.25">
      <c r="A73" s="5">
        <v>67</v>
      </c>
      <c r="B73" s="18">
        <f t="shared" si="5"/>
        <v>43919</v>
      </c>
      <c r="C73">
        <v>97689</v>
      </c>
      <c r="D73" s="21">
        <f t="shared" si="6"/>
        <v>5217</v>
      </c>
      <c r="E73" s="25">
        <f t="shared" si="3"/>
        <v>80676.71428571429</v>
      </c>
      <c r="F73" s="22">
        <f t="shared" si="7"/>
        <v>5507.2857142857247</v>
      </c>
      <c r="G73">
        <v>10779</v>
      </c>
      <c r="H73" s="19">
        <f t="shared" si="4"/>
        <v>756</v>
      </c>
    </row>
    <row r="74" spans="1:8" x14ac:dyDescent="0.25">
      <c r="A74" s="5">
        <v>68</v>
      </c>
      <c r="B74" s="18">
        <f t="shared" si="5"/>
        <v>43920</v>
      </c>
      <c r="C74">
        <v>101739</v>
      </c>
      <c r="D74" s="21">
        <f t="shared" si="6"/>
        <v>4050</v>
      </c>
      <c r="E74" s="25">
        <f t="shared" si="3"/>
        <v>86078.428571428565</v>
      </c>
      <c r="F74" s="22">
        <f t="shared" si="7"/>
        <v>5401.7142857142753</v>
      </c>
      <c r="G74">
        <v>11591</v>
      </c>
      <c r="H74" s="19">
        <f t="shared" si="4"/>
        <v>812</v>
      </c>
    </row>
    <row r="75" spans="1:8" x14ac:dyDescent="0.25">
      <c r="A75" s="5">
        <v>69</v>
      </c>
      <c r="B75" s="18">
        <f t="shared" si="5"/>
        <v>43921</v>
      </c>
      <c r="C75">
        <v>105792</v>
      </c>
      <c r="D75" s="21">
        <f t="shared" si="6"/>
        <v>4053</v>
      </c>
      <c r="E75" s="25">
        <f t="shared" si="3"/>
        <v>91309.28571428571</v>
      </c>
      <c r="F75" s="22">
        <f t="shared" si="7"/>
        <v>5230.8571428571449</v>
      </c>
      <c r="G75">
        <v>12428</v>
      </c>
      <c r="H75" s="19">
        <f t="shared" si="4"/>
        <v>837</v>
      </c>
    </row>
    <row r="76" spans="1:8" x14ac:dyDescent="0.25">
      <c r="A76" s="5">
        <v>70</v>
      </c>
      <c r="B76" s="18">
        <f t="shared" si="5"/>
        <v>43922</v>
      </c>
      <c r="C76">
        <v>110574</v>
      </c>
      <c r="D76" s="21">
        <f t="shared" si="6"/>
        <v>4782</v>
      </c>
      <c r="E76" s="25">
        <f t="shared" si="3"/>
        <v>96479</v>
      </c>
      <c r="F76" s="22">
        <f t="shared" si="7"/>
        <v>5169.7142857142899</v>
      </c>
      <c r="G76">
        <v>13155</v>
      </c>
      <c r="H76" s="19">
        <f t="shared" si="4"/>
        <v>727</v>
      </c>
    </row>
    <row r="77" spans="1:8" x14ac:dyDescent="0.25">
      <c r="A77" s="5">
        <v>71</v>
      </c>
      <c r="B77" s="18">
        <f t="shared" si="5"/>
        <v>43923</v>
      </c>
      <c r="C77">
        <v>115242</v>
      </c>
      <c r="D77" s="21">
        <f t="shared" si="6"/>
        <v>4668</v>
      </c>
      <c r="E77" s="25">
        <f t="shared" si="3"/>
        <v>101429.42857142857</v>
      </c>
      <c r="F77" s="22">
        <f t="shared" si="7"/>
        <v>4950.4285714285652</v>
      </c>
      <c r="G77">
        <v>13915</v>
      </c>
      <c r="H77" s="19">
        <f t="shared" si="4"/>
        <v>760</v>
      </c>
    </row>
    <row r="78" spans="1:8" x14ac:dyDescent="0.25">
      <c r="A78" s="5">
        <v>72</v>
      </c>
      <c r="B78" s="18">
        <f t="shared" si="5"/>
        <v>43924</v>
      </c>
      <c r="C78">
        <v>119827</v>
      </c>
      <c r="D78" s="21">
        <f t="shared" si="6"/>
        <v>4585</v>
      </c>
      <c r="E78" s="25">
        <f t="shared" si="3"/>
        <v>106190.71428571429</v>
      </c>
      <c r="F78" s="22">
        <f t="shared" si="7"/>
        <v>4761.2857142857247</v>
      </c>
      <c r="G78">
        <v>14681</v>
      </c>
      <c r="H78" s="19">
        <f t="shared" si="4"/>
        <v>766</v>
      </c>
    </row>
    <row r="79" spans="1:8" x14ac:dyDescent="0.25">
      <c r="A79" s="5">
        <v>73</v>
      </c>
      <c r="B79" s="18">
        <f t="shared" si="5"/>
        <v>43925</v>
      </c>
      <c r="C79">
        <v>124632</v>
      </c>
      <c r="D79" s="21">
        <f t="shared" si="6"/>
        <v>4805</v>
      </c>
      <c r="E79" s="25">
        <f t="shared" si="3"/>
        <v>110785</v>
      </c>
      <c r="F79" s="22">
        <f t="shared" si="7"/>
        <v>4594.2857142857101</v>
      </c>
      <c r="G79">
        <v>15362</v>
      </c>
      <c r="H79" s="19">
        <f t="shared" si="4"/>
        <v>681</v>
      </c>
    </row>
    <row r="80" spans="1:8" x14ac:dyDescent="0.25">
      <c r="A80" s="5">
        <v>74</v>
      </c>
      <c r="B80" s="18">
        <f t="shared" si="5"/>
        <v>43926</v>
      </c>
      <c r="C80">
        <v>128948</v>
      </c>
      <c r="D80" s="21">
        <f t="shared" si="6"/>
        <v>4316</v>
      </c>
      <c r="E80" s="25">
        <f t="shared" si="3"/>
        <v>115250.57142857143</v>
      </c>
      <c r="F80" s="22">
        <f t="shared" si="7"/>
        <v>4465.5714285714348</v>
      </c>
      <c r="G80">
        <v>15887</v>
      </c>
      <c r="H80" s="19">
        <f t="shared" si="4"/>
        <v>525</v>
      </c>
    </row>
    <row r="81" spans="1:8" x14ac:dyDescent="0.25">
      <c r="A81" s="5">
        <v>75</v>
      </c>
      <c r="B81" s="18">
        <f t="shared" si="5"/>
        <v>43927</v>
      </c>
      <c r="C81">
        <v>132547</v>
      </c>
      <c r="D81" s="21">
        <f t="shared" si="6"/>
        <v>3599</v>
      </c>
      <c r="E81" s="25">
        <f t="shared" si="3"/>
        <v>119651.71428571429</v>
      </c>
      <c r="F81" s="22">
        <f t="shared" si="7"/>
        <v>4401.1428571428551</v>
      </c>
      <c r="G81">
        <v>16523</v>
      </c>
      <c r="H81" s="19">
        <f t="shared" si="4"/>
        <v>636</v>
      </c>
    </row>
    <row r="82" spans="1:8" x14ac:dyDescent="0.25">
      <c r="A82" s="5">
        <v>76</v>
      </c>
      <c r="B82" s="18">
        <f t="shared" si="5"/>
        <v>43928</v>
      </c>
      <c r="C82">
        <v>135586</v>
      </c>
      <c r="D82" s="21">
        <f t="shared" si="6"/>
        <v>3039</v>
      </c>
      <c r="E82" s="25">
        <f t="shared" ref="E82:E145" si="8">SUM(C76:C82)/7</f>
        <v>123908</v>
      </c>
      <c r="F82" s="22">
        <f t="shared" si="7"/>
        <v>4256.2857142857101</v>
      </c>
      <c r="G82">
        <v>17127</v>
      </c>
      <c r="H82" s="19">
        <f t="shared" si="4"/>
        <v>604</v>
      </c>
    </row>
    <row r="83" spans="1:8" x14ac:dyDescent="0.25">
      <c r="A83" s="5">
        <v>77</v>
      </c>
      <c r="B83" s="18">
        <f t="shared" si="5"/>
        <v>43929</v>
      </c>
      <c r="C83">
        <v>139422</v>
      </c>
      <c r="D83" s="21">
        <f t="shared" si="6"/>
        <v>3836</v>
      </c>
      <c r="E83" s="25">
        <f t="shared" si="8"/>
        <v>128029.14285714286</v>
      </c>
      <c r="F83" s="22">
        <f t="shared" si="7"/>
        <v>4121.1428571428551</v>
      </c>
      <c r="G83">
        <v>17669</v>
      </c>
      <c r="H83" s="19">
        <f t="shared" si="4"/>
        <v>542</v>
      </c>
    </row>
    <row r="84" spans="1:8" x14ac:dyDescent="0.25">
      <c r="A84" s="5">
        <v>78</v>
      </c>
      <c r="B84" s="18">
        <f t="shared" si="5"/>
        <v>43930</v>
      </c>
      <c r="C84">
        <v>143626</v>
      </c>
      <c r="D84" s="21">
        <f t="shared" si="6"/>
        <v>4204</v>
      </c>
      <c r="E84" s="25">
        <f t="shared" si="8"/>
        <v>132084</v>
      </c>
      <c r="F84" s="22">
        <f t="shared" si="7"/>
        <v>4054.8571428571449</v>
      </c>
      <c r="G84">
        <v>18279</v>
      </c>
      <c r="H84" s="19">
        <f t="shared" si="4"/>
        <v>610</v>
      </c>
    </row>
    <row r="85" spans="1:8" x14ac:dyDescent="0.25">
      <c r="A85" s="5">
        <v>79</v>
      </c>
      <c r="B85" s="18">
        <f t="shared" si="5"/>
        <v>43931</v>
      </c>
      <c r="C85">
        <v>147577</v>
      </c>
      <c r="D85" s="21">
        <f t="shared" si="6"/>
        <v>3951</v>
      </c>
      <c r="E85" s="25">
        <f t="shared" si="8"/>
        <v>136048.28571428571</v>
      </c>
      <c r="F85" s="22">
        <f t="shared" si="7"/>
        <v>3964.2857142857101</v>
      </c>
      <c r="G85">
        <v>18849</v>
      </c>
      <c r="H85" s="19">
        <f t="shared" si="4"/>
        <v>570</v>
      </c>
    </row>
    <row r="86" spans="1:8" x14ac:dyDescent="0.25">
      <c r="A86" s="5">
        <v>80</v>
      </c>
      <c r="B86" s="18">
        <f t="shared" si="5"/>
        <v>43932</v>
      </c>
      <c r="C86">
        <v>152271</v>
      </c>
      <c r="D86" s="21">
        <f t="shared" si="6"/>
        <v>4694</v>
      </c>
      <c r="E86" s="25">
        <f t="shared" si="8"/>
        <v>139996.71428571429</v>
      </c>
      <c r="F86" s="22">
        <f t="shared" si="7"/>
        <v>3948.4285714285797</v>
      </c>
      <c r="G86">
        <v>19468</v>
      </c>
      <c r="H86" s="19">
        <f t="shared" si="4"/>
        <v>619</v>
      </c>
    </row>
    <row r="87" spans="1:8" x14ac:dyDescent="0.25">
      <c r="A87" s="5">
        <v>81</v>
      </c>
      <c r="B87" s="18">
        <f t="shared" si="5"/>
        <v>43933</v>
      </c>
      <c r="C87">
        <v>156363</v>
      </c>
      <c r="D87" s="21">
        <f t="shared" si="6"/>
        <v>4092</v>
      </c>
      <c r="E87" s="25">
        <f t="shared" si="8"/>
        <v>143913.14285714287</v>
      </c>
      <c r="F87" s="22">
        <f t="shared" si="7"/>
        <v>3916.4285714285797</v>
      </c>
      <c r="G87">
        <v>19899</v>
      </c>
      <c r="H87" s="19">
        <f t="shared" si="4"/>
        <v>431</v>
      </c>
    </row>
    <row r="88" spans="1:8" x14ac:dyDescent="0.25">
      <c r="A88" s="5">
        <v>82</v>
      </c>
      <c r="B88" s="18">
        <f t="shared" si="5"/>
        <v>43934</v>
      </c>
      <c r="C88">
        <v>159516</v>
      </c>
      <c r="D88" s="21">
        <f t="shared" si="6"/>
        <v>3153</v>
      </c>
      <c r="E88" s="25">
        <f t="shared" si="8"/>
        <v>147765.85714285713</v>
      </c>
      <c r="F88" s="22">
        <f t="shared" si="7"/>
        <v>3852.7142857142608</v>
      </c>
      <c r="G88">
        <v>20465</v>
      </c>
      <c r="H88" s="19">
        <f t="shared" si="4"/>
        <v>566</v>
      </c>
    </row>
    <row r="89" spans="1:8" x14ac:dyDescent="0.25">
      <c r="A89" s="5">
        <v>83</v>
      </c>
      <c r="B89" s="18">
        <f t="shared" si="5"/>
        <v>43935</v>
      </c>
      <c r="C89">
        <v>162488</v>
      </c>
      <c r="D89" s="21">
        <f t="shared" si="6"/>
        <v>2972</v>
      </c>
      <c r="E89" s="25">
        <f t="shared" si="8"/>
        <v>151609</v>
      </c>
      <c r="F89" s="22">
        <f t="shared" si="7"/>
        <v>3843.1428571428696</v>
      </c>
      <c r="G89">
        <v>21067</v>
      </c>
      <c r="H89" s="19">
        <f t="shared" si="4"/>
        <v>602</v>
      </c>
    </row>
    <row r="90" spans="1:8" x14ac:dyDescent="0.25">
      <c r="A90" s="5">
        <v>84</v>
      </c>
      <c r="B90" s="18">
        <f t="shared" si="5"/>
        <v>43936</v>
      </c>
      <c r="C90">
        <v>165155</v>
      </c>
      <c r="D90" s="21">
        <f t="shared" si="6"/>
        <v>2667</v>
      </c>
      <c r="E90" s="25">
        <f t="shared" si="8"/>
        <v>155285.14285714287</v>
      </c>
      <c r="F90" s="22">
        <f t="shared" si="7"/>
        <v>3676.1428571428696</v>
      </c>
      <c r="G90">
        <v>21645</v>
      </c>
      <c r="H90" s="19">
        <f t="shared" si="4"/>
        <v>578</v>
      </c>
    </row>
    <row r="91" spans="1:8" x14ac:dyDescent="0.25">
      <c r="A91" s="5">
        <v>85</v>
      </c>
      <c r="B91" s="18">
        <f t="shared" si="5"/>
        <v>43937</v>
      </c>
      <c r="C91">
        <v>168941</v>
      </c>
      <c r="D91" s="21">
        <f t="shared" si="6"/>
        <v>3786</v>
      </c>
      <c r="E91" s="25">
        <f t="shared" si="8"/>
        <v>158901.57142857142</v>
      </c>
      <c r="F91" s="22">
        <f t="shared" si="7"/>
        <v>3616.4285714285506</v>
      </c>
      <c r="G91">
        <v>22170</v>
      </c>
      <c r="H91" s="19">
        <f t="shared" si="4"/>
        <v>525</v>
      </c>
    </row>
    <row r="92" spans="1:8" x14ac:dyDescent="0.25">
      <c r="A92" s="5">
        <v>86</v>
      </c>
      <c r="B92" s="18">
        <f t="shared" si="5"/>
        <v>43938</v>
      </c>
      <c r="C92">
        <v>172434</v>
      </c>
      <c r="D92" s="21">
        <f t="shared" si="6"/>
        <v>3493</v>
      </c>
      <c r="E92" s="25">
        <f t="shared" si="8"/>
        <v>162452.57142857142</v>
      </c>
      <c r="F92" s="22">
        <f t="shared" si="7"/>
        <v>3551</v>
      </c>
      <c r="G92">
        <v>22745</v>
      </c>
      <c r="H92" s="19">
        <f t="shared" si="4"/>
        <v>575</v>
      </c>
    </row>
    <row r="93" spans="1:8" x14ac:dyDescent="0.25">
      <c r="A93" s="5">
        <v>87</v>
      </c>
      <c r="B93" s="18">
        <f t="shared" si="5"/>
        <v>43939</v>
      </c>
      <c r="C93">
        <v>175925</v>
      </c>
      <c r="D93" s="21">
        <f t="shared" si="6"/>
        <v>3491</v>
      </c>
      <c r="E93" s="25">
        <f t="shared" si="8"/>
        <v>165831.71428571429</v>
      </c>
      <c r="F93" s="22">
        <f t="shared" si="7"/>
        <v>3379.1428571428696</v>
      </c>
      <c r="G93">
        <v>23227</v>
      </c>
      <c r="H93" s="19">
        <f t="shared" si="4"/>
        <v>482</v>
      </c>
    </row>
    <row r="94" spans="1:8" x14ac:dyDescent="0.25">
      <c r="A94" s="5">
        <v>88</v>
      </c>
      <c r="B94" s="18">
        <f t="shared" si="5"/>
        <v>43940</v>
      </c>
      <c r="C94">
        <v>178972</v>
      </c>
      <c r="D94" s="21">
        <f t="shared" si="6"/>
        <v>3047</v>
      </c>
      <c r="E94" s="25">
        <f t="shared" si="8"/>
        <v>169061.57142857142</v>
      </c>
      <c r="F94" s="22">
        <f t="shared" si="7"/>
        <v>3229.8571428571304</v>
      </c>
      <c r="G94">
        <v>23660</v>
      </c>
      <c r="H94" s="19">
        <f t="shared" si="4"/>
        <v>433</v>
      </c>
    </row>
    <row r="95" spans="1:8" x14ac:dyDescent="0.25">
      <c r="A95" s="5">
        <v>89</v>
      </c>
      <c r="B95" s="18">
        <f t="shared" si="5"/>
        <v>43941</v>
      </c>
      <c r="C95">
        <v>181228</v>
      </c>
      <c r="D95" s="21">
        <f t="shared" si="6"/>
        <v>2256</v>
      </c>
      <c r="E95" s="25">
        <f t="shared" si="8"/>
        <v>172163.28571428571</v>
      </c>
      <c r="F95" s="22">
        <f t="shared" si="7"/>
        <v>3101.7142857142899</v>
      </c>
      <c r="G95">
        <v>24114</v>
      </c>
      <c r="H95" s="19">
        <f t="shared" si="4"/>
        <v>454</v>
      </c>
    </row>
    <row r="96" spans="1:8" x14ac:dyDescent="0.25">
      <c r="A96" s="5">
        <v>90</v>
      </c>
      <c r="B96" s="18">
        <f t="shared" si="5"/>
        <v>43942</v>
      </c>
      <c r="C96">
        <v>183957</v>
      </c>
      <c r="D96" s="21">
        <f t="shared" si="6"/>
        <v>2729</v>
      </c>
      <c r="E96" s="25">
        <f t="shared" si="8"/>
        <v>175230.28571428571</v>
      </c>
      <c r="F96" s="22">
        <f t="shared" si="7"/>
        <v>3067</v>
      </c>
      <c r="G96">
        <v>24648</v>
      </c>
      <c r="H96" s="19">
        <f t="shared" si="4"/>
        <v>534</v>
      </c>
    </row>
    <row r="97" spans="1:8" x14ac:dyDescent="0.25">
      <c r="A97" s="5">
        <v>91</v>
      </c>
      <c r="B97" s="18">
        <f t="shared" si="5"/>
        <v>43943</v>
      </c>
      <c r="C97">
        <v>187327</v>
      </c>
      <c r="D97" s="21">
        <f t="shared" si="6"/>
        <v>3370</v>
      </c>
      <c r="E97" s="25">
        <f t="shared" si="8"/>
        <v>178397.71428571429</v>
      </c>
      <c r="F97" s="22">
        <f t="shared" si="7"/>
        <v>3167.4285714285797</v>
      </c>
      <c r="G97">
        <v>25085</v>
      </c>
      <c r="H97" s="19">
        <f t="shared" si="4"/>
        <v>437</v>
      </c>
    </row>
    <row r="98" spans="1:8" x14ac:dyDescent="0.25">
      <c r="A98" s="5">
        <v>92</v>
      </c>
      <c r="B98" s="18">
        <f t="shared" si="5"/>
        <v>43944</v>
      </c>
      <c r="C98">
        <v>189973</v>
      </c>
      <c r="D98" s="21">
        <f t="shared" si="6"/>
        <v>2646</v>
      </c>
      <c r="E98" s="25">
        <f t="shared" si="8"/>
        <v>181402.28571428571</v>
      </c>
      <c r="F98" s="22">
        <f t="shared" si="7"/>
        <v>3004.5714285714203</v>
      </c>
      <c r="G98">
        <v>25549</v>
      </c>
      <c r="H98" s="19">
        <f t="shared" si="4"/>
        <v>464</v>
      </c>
    </row>
    <row r="99" spans="1:8" x14ac:dyDescent="0.25">
      <c r="A99" s="5">
        <v>93</v>
      </c>
      <c r="B99" s="18">
        <f t="shared" si="5"/>
        <v>43945</v>
      </c>
      <c r="C99">
        <v>192994</v>
      </c>
      <c r="D99" s="21">
        <f t="shared" si="6"/>
        <v>3021</v>
      </c>
      <c r="E99" s="25">
        <f t="shared" si="8"/>
        <v>184339.42857142858</v>
      </c>
      <c r="F99" s="22">
        <f t="shared" si="7"/>
        <v>2937.1428571428696</v>
      </c>
      <c r="G99">
        <v>25969</v>
      </c>
      <c r="H99" s="19">
        <f t="shared" si="4"/>
        <v>420</v>
      </c>
    </row>
    <row r="100" spans="1:8" x14ac:dyDescent="0.25">
      <c r="A100" s="5">
        <v>94</v>
      </c>
      <c r="B100" s="18">
        <f t="shared" si="5"/>
        <v>43946</v>
      </c>
      <c r="C100">
        <v>195351</v>
      </c>
      <c r="D100" s="21">
        <f t="shared" si="6"/>
        <v>2357</v>
      </c>
      <c r="E100" s="25">
        <f t="shared" si="8"/>
        <v>187114.57142857142</v>
      </c>
      <c r="F100" s="22">
        <f t="shared" si="7"/>
        <v>2775.1428571428405</v>
      </c>
      <c r="G100">
        <v>26384</v>
      </c>
      <c r="H100" s="19">
        <f t="shared" si="4"/>
        <v>415</v>
      </c>
    </row>
    <row r="101" spans="1:8" x14ac:dyDescent="0.25">
      <c r="A101" s="5">
        <v>95</v>
      </c>
      <c r="B101" s="18">
        <f t="shared" si="5"/>
        <v>43947</v>
      </c>
      <c r="C101">
        <v>197675</v>
      </c>
      <c r="D101" s="21">
        <f t="shared" si="6"/>
        <v>2324</v>
      </c>
      <c r="E101" s="25">
        <f t="shared" si="8"/>
        <v>189786.42857142858</v>
      </c>
      <c r="F101" s="22">
        <f t="shared" si="7"/>
        <v>2671.8571428571595</v>
      </c>
      <c r="G101">
        <v>26644</v>
      </c>
      <c r="H101" s="19">
        <f t="shared" ref="H101:H164" si="9">G101-G100</f>
        <v>260</v>
      </c>
    </row>
    <row r="102" spans="1:8" x14ac:dyDescent="0.25">
      <c r="A102" s="5">
        <v>96</v>
      </c>
      <c r="B102" s="18">
        <f t="shared" si="5"/>
        <v>43948</v>
      </c>
      <c r="C102">
        <v>199414</v>
      </c>
      <c r="D102" s="21">
        <f t="shared" si="6"/>
        <v>1739</v>
      </c>
      <c r="E102" s="25">
        <f t="shared" si="8"/>
        <v>192384.42857142858</v>
      </c>
      <c r="F102" s="22">
        <f t="shared" si="7"/>
        <v>2598</v>
      </c>
      <c r="G102">
        <v>26977</v>
      </c>
      <c r="H102" s="19">
        <f t="shared" si="9"/>
        <v>333</v>
      </c>
    </row>
    <row r="103" spans="1:8" x14ac:dyDescent="0.25">
      <c r="A103" s="5">
        <v>97</v>
      </c>
      <c r="B103" s="18">
        <f t="shared" si="5"/>
        <v>43949</v>
      </c>
      <c r="C103">
        <v>201505</v>
      </c>
      <c r="D103" s="21">
        <f t="shared" si="6"/>
        <v>2091</v>
      </c>
      <c r="E103" s="25">
        <f t="shared" si="8"/>
        <v>194891.28571428571</v>
      </c>
      <c r="F103" s="22">
        <f t="shared" si="7"/>
        <v>2506.8571428571304</v>
      </c>
      <c r="G103">
        <v>27359</v>
      </c>
      <c r="H103" s="19">
        <f t="shared" si="9"/>
        <v>382</v>
      </c>
    </row>
    <row r="104" spans="1:8" x14ac:dyDescent="0.25">
      <c r="A104" s="5">
        <v>98</v>
      </c>
      <c r="B104" s="18">
        <f t="shared" si="5"/>
        <v>43950</v>
      </c>
      <c r="C104">
        <v>203591</v>
      </c>
      <c r="D104" s="21">
        <f t="shared" si="6"/>
        <v>2086</v>
      </c>
      <c r="E104" s="25">
        <f t="shared" si="8"/>
        <v>197214.71428571429</v>
      </c>
      <c r="F104" s="22">
        <f t="shared" si="7"/>
        <v>2323.4285714285797</v>
      </c>
      <c r="G104">
        <v>27682</v>
      </c>
      <c r="H104" s="19">
        <f t="shared" si="9"/>
        <v>323</v>
      </c>
    </row>
    <row r="105" spans="1:8" x14ac:dyDescent="0.25">
      <c r="A105" s="5">
        <v>99</v>
      </c>
      <c r="B105" s="18">
        <f t="shared" si="5"/>
        <v>43951</v>
      </c>
      <c r="C105">
        <v>205463</v>
      </c>
      <c r="D105" s="21">
        <f t="shared" si="6"/>
        <v>1872</v>
      </c>
      <c r="E105" s="25">
        <f t="shared" si="8"/>
        <v>199427.57142857142</v>
      </c>
      <c r="F105" s="22">
        <f t="shared" si="7"/>
        <v>2212.8571428571304</v>
      </c>
      <c r="G105">
        <v>27967</v>
      </c>
      <c r="H105" s="19">
        <f t="shared" si="9"/>
        <v>285</v>
      </c>
    </row>
    <row r="106" spans="1:8" x14ac:dyDescent="0.25">
      <c r="A106" s="5">
        <v>100</v>
      </c>
      <c r="B106" s="18">
        <f t="shared" si="5"/>
        <v>43952</v>
      </c>
      <c r="C106">
        <v>207428</v>
      </c>
      <c r="D106" s="21">
        <f t="shared" si="6"/>
        <v>1965</v>
      </c>
      <c r="E106" s="25">
        <f t="shared" si="8"/>
        <v>201489.57142857142</v>
      </c>
      <c r="F106" s="22">
        <f t="shared" si="7"/>
        <v>2062</v>
      </c>
      <c r="G106">
        <v>28236</v>
      </c>
      <c r="H106" s="19">
        <f t="shared" si="9"/>
        <v>269</v>
      </c>
    </row>
    <row r="107" spans="1:8" x14ac:dyDescent="0.25">
      <c r="A107" s="5">
        <v>101</v>
      </c>
      <c r="B107" s="18">
        <f t="shared" si="5"/>
        <v>43953</v>
      </c>
      <c r="C107">
        <v>209328</v>
      </c>
      <c r="D107" s="21">
        <f t="shared" si="6"/>
        <v>1900</v>
      </c>
      <c r="E107" s="25">
        <f t="shared" si="8"/>
        <v>203486.28571428571</v>
      </c>
      <c r="F107" s="22">
        <f t="shared" si="7"/>
        <v>1996.7142857142899</v>
      </c>
      <c r="G107">
        <v>28710</v>
      </c>
      <c r="H107" s="19">
        <f t="shared" si="9"/>
        <v>474</v>
      </c>
    </row>
    <row r="108" spans="1:8" x14ac:dyDescent="0.25">
      <c r="A108" s="5">
        <v>102</v>
      </c>
      <c r="B108" s="18">
        <f t="shared" si="5"/>
        <v>43954</v>
      </c>
      <c r="C108">
        <v>210717</v>
      </c>
      <c r="D108" s="21">
        <f t="shared" si="6"/>
        <v>1389</v>
      </c>
      <c r="E108" s="25">
        <f t="shared" si="8"/>
        <v>205349.42857142858</v>
      </c>
      <c r="F108" s="22">
        <f t="shared" si="7"/>
        <v>1863.1428571428696</v>
      </c>
      <c r="G108">
        <v>28884</v>
      </c>
      <c r="H108" s="19">
        <f t="shared" si="9"/>
        <v>174</v>
      </c>
    </row>
    <row r="109" spans="1:8" x14ac:dyDescent="0.25">
      <c r="A109" s="5">
        <v>103</v>
      </c>
      <c r="B109" s="18">
        <f t="shared" si="5"/>
        <v>43955</v>
      </c>
      <c r="C109">
        <v>211938</v>
      </c>
      <c r="D109" s="21">
        <f t="shared" si="6"/>
        <v>1221</v>
      </c>
      <c r="E109" s="25">
        <f t="shared" si="8"/>
        <v>207138.57142857142</v>
      </c>
      <c r="F109" s="22">
        <f t="shared" si="7"/>
        <v>1789.1428571428405</v>
      </c>
      <c r="G109">
        <v>29079</v>
      </c>
      <c r="H109" s="19">
        <f t="shared" si="9"/>
        <v>195</v>
      </c>
    </row>
    <row r="110" spans="1:8" x14ac:dyDescent="0.25">
      <c r="A110" s="5">
        <v>104</v>
      </c>
      <c r="B110" s="18">
        <f t="shared" si="5"/>
        <v>43956</v>
      </c>
      <c r="C110">
        <v>213013</v>
      </c>
      <c r="D110" s="21">
        <f t="shared" si="6"/>
        <v>1075</v>
      </c>
      <c r="E110" s="25">
        <f t="shared" si="8"/>
        <v>208782.57142857142</v>
      </c>
      <c r="F110" s="22">
        <f t="shared" si="7"/>
        <v>1644</v>
      </c>
      <c r="G110">
        <v>29315</v>
      </c>
      <c r="H110" s="19">
        <f t="shared" si="9"/>
        <v>236</v>
      </c>
    </row>
    <row r="111" spans="1:8" x14ac:dyDescent="0.25">
      <c r="A111" s="5">
        <v>105</v>
      </c>
      <c r="B111" s="18">
        <f t="shared" si="5"/>
        <v>43957</v>
      </c>
      <c r="C111">
        <v>214457</v>
      </c>
      <c r="D111" s="21">
        <f t="shared" si="6"/>
        <v>1444</v>
      </c>
      <c r="E111" s="25">
        <f t="shared" si="8"/>
        <v>210334.85714285713</v>
      </c>
      <c r="F111" s="22">
        <f t="shared" si="7"/>
        <v>1552.2857142857101</v>
      </c>
      <c r="G111">
        <v>29684</v>
      </c>
      <c r="H111" s="19">
        <f t="shared" si="9"/>
        <v>369</v>
      </c>
    </row>
    <row r="112" spans="1:8" x14ac:dyDescent="0.25">
      <c r="A112" s="5">
        <v>106</v>
      </c>
      <c r="B112" s="18">
        <f t="shared" si="5"/>
        <v>43958</v>
      </c>
      <c r="C112">
        <v>215858</v>
      </c>
      <c r="D112" s="21">
        <f t="shared" si="6"/>
        <v>1401</v>
      </c>
      <c r="E112" s="25">
        <f t="shared" si="8"/>
        <v>211819.85714285713</v>
      </c>
      <c r="F112" s="22">
        <f t="shared" si="7"/>
        <v>1485</v>
      </c>
      <c r="G112">
        <v>29958</v>
      </c>
      <c r="H112" s="19">
        <f t="shared" si="9"/>
        <v>274</v>
      </c>
    </row>
    <row r="113" spans="1:8" x14ac:dyDescent="0.25">
      <c r="A113" s="5">
        <v>107</v>
      </c>
      <c r="B113" s="18">
        <f t="shared" si="5"/>
        <v>43959</v>
      </c>
      <c r="C113">
        <v>217185</v>
      </c>
      <c r="D113" s="21">
        <f t="shared" si="6"/>
        <v>1327</v>
      </c>
      <c r="E113" s="25">
        <f t="shared" si="8"/>
        <v>213213.71428571429</v>
      </c>
      <c r="F113" s="22">
        <f t="shared" si="7"/>
        <v>1393.8571428571595</v>
      </c>
      <c r="G113">
        <v>30201</v>
      </c>
      <c r="H113" s="19">
        <f t="shared" si="9"/>
        <v>243</v>
      </c>
    </row>
    <row r="114" spans="1:8" x14ac:dyDescent="0.25">
      <c r="A114" s="5">
        <v>108</v>
      </c>
      <c r="B114" s="18">
        <f t="shared" si="5"/>
        <v>43960</v>
      </c>
      <c r="C114">
        <v>218268</v>
      </c>
      <c r="D114" s="21">
        <f t="shared" si="6"/>
        <v>1083</v>
      </c>
      <c r="E114" s="25">
        <f t="shared" si="8"/>
        <v>214490.85714285713</v>
      </c>
      <c r="F114" s="22">
        <f t="shared" si="7"/>
        <v>1277.1428571428405</v>
      </c>
      <c r="G114">
        <v>30395</v>
      </c>
      <c r="H114" s="19">
        <f t="shared" si="9"/>
        <v>194</v>
      </c>
    </row>
    <row r="115" spans="1:8" x14ac:dyDescent="0.25">
      <c r="A115" s="5">
        <v>109</v>
      </c>
      <c r="B115" s="18">
        <f t="shared" si="5"/>
        <v>43961</v>
      </c>
      <c r="C115">
        <v>219070</v>
      </c>
      <c r="D115" s="21">
        <f t="shared" si="6"/>
        <v>802</v>
      </c>
      <c r="E115" s="25">
        <f t="shared" si="8"/>
        <v>215684.14285714287</v>
      </c>
      <c r="F115" s="22">
        <f t="shared" si="7"/>
        <v>1193.2857142857392</v>
      </c>
      <c r="G115">
        <v>30560</v>
      </c>
      <c r="H115" s="19">
        <f t="shared" si="9"/>
        <v>165</v>
      </c>
    </row>
    <row r="116" spans="1:8" x14ac:dyDescent="0.25">
      <c r="A116" s="5">
        <v>110</v>
      </c>
      <c r="B116" s="18">
        <f t="shared" si="5"/>
        <v>43962</v>
      </c>
      <c r="C116">
        <v>219814</v>
      </c>
      <c r="D116" s="21">
        <f t="shared" si="6"/>
        <v>744</v>
      </c>
      <c r="E116" s="25">
        <f t="shared" si="8"/>
        <v>216809.28571428571</v>
      </c>
      <c r="F116" s="22">
        <f t="shared" si="7"/>
        <v>1125.1428571428405</v>
      </c>
      <c r="G116">
        <v>30739</v>
      </c>
      <c r="H116" s="19">
        <f t="shared" si="9"/>
        <v>179</v>
      </c>
    </row>
    <row r="117" spans="1:8" x14ac:dyDescent="0.25">
      <c r="A117" s="5">
        <v>111</v>
      </c>
      <c r="B117" s="18">
        <f t="shared" si="5"/>
        <v>43963</v>
      </c>
      <c r="C117">
        <v>221216</v>
      </c>
      <c r="D117" s="21">
        <f t="shared" si="6"/>
        <v>1402</v>
      </c>
      <c r="E117" s="25">
        <f t="shared" si="8"/>
        <v>217981.14285714287</v>
      </c>
      <c r="F117" s="22">
        <f t="shared" si="7"/>
        <v>1171.8571428571595</v>
      </c>
      <c r="G117">
        <v>30911</v>
      </c>
      <c r="H117" s="19">
        <f t="shared" si="9"/>
        <v>172</v>
      </c>
    </row>
    <row r="118" spans="1:8" x14ac:dyDescent="0.25">
      <c r="A118" s="5">
        <v>112</v>
      </c>
      <c r="B118" s="18">
        <f t="shared" si="5"/>
        <v>43964</v>
      </c>
      <c r="C118">
        <v>222104</v>
      </c>
      <c r="D118" s="21">
        <f t="shared" si="6"/>
        <v>888</v>
      </c>
      <c r="E118" s="25">
        <f t="shared" si="8"/>
        <v>219073.57142857142</v>
      </c>
      <c r="F118" s="22">
        <f t="shared" si="7"/>
        <v>1092.4285714285506</v>
      </c>
      <c r="G118">
        <v>31106</v>
      </c>
      <c r="H118" s="19">
        <f t="shared" si="9"/>
        <v>195</v>
      </c>
    </row>
    <row r="119" spans="1:8" x14ac:dyDescent="0.25">
      <c r="A119" s="5">
        <v>113</v>
      </c>
      <c r="B119" s="18">
        <f t="shared" si="5"/>
        <v>43965</v>
      </c>
      <c r="C119">
        <v>223096</v>
      </c>
      <c r="D119" s="21">
        <f t="shared" si="6"/>
        <v>992</v>
      </c>
      <c r="E119" s="25">
        <f t="shared" si="8"/>
        <v>220107.57142857142</v>
      </c>
      <c r="F119" s="22">
        <f t="shared" si="7"/>
        <v>1034</v>
      </c>
      <c r="G119">
        <v>31368</v>
      </c>
      <c r="H119" s="19">
        <f t="shared" si="9"/>
        <v>262</v>
      </c>
    </row>
    <row r="120" spans="1:8" x14ac:dyDescent="0.25">
      <c r="A120" s="5">
        <v>114</v>
      </c>
      <c r="B120" s="18">
        <f t="shared" si="5"/>
        <v>43966</v>
      </c>
      <c r="C120">
        <v>223885</v>
      </c>
      <c r="D120" s="21">
        <f t="shared" si="6"/>
        <v>789</v>
      </c>
      <c r="E120" s="25">
        <f t="shared" si="8"/>
        <v>221064.71428571429</v>
      </c>
      <c r="F120" s="22">
        <f t="shared" si="7"/>
        <v>957.14285714286962</v>
      </c>
      <c r="G120">
        <v>31610</v>
      </c>
      <c r="H120" s="19">
        <f t="shared" si="9"/>
        <v>242</v>
      </c>
    </row>
    <row r="121" spans="1:8" x14ac:dyDescent="0.25">
      <c r="A121" s="5">
        <v>115</v>
      </c>
      <c r="B121" s="18">
        <f t="shared" si="5"/>
        <v>43967</v>
      </c>
      <c r="C121">
        <v>224760</v>
      </c>
      <c r="D121" s="21">
        <f t="shared" si="6"/>
        <v>875</v>
      </c>
      <c r="E121" s="25">
        <f t="shared" si="8"/>
        <v>221992.14285714287</v>
      </c>
      <c r="F121" s="22">
        <f t="shared" si="7"/>
        <v>927.42857142857974</v>
      </c>
      <c r="G121">
        <v>31763</v>
      </c>
      <c r="H121" s="19">
        <f t="shared" si="9"/>
        <v>153</v>
      </c>
    </row>
    <row r="122" spans="1:8" x14ac:dyDescent="0.25">
      <c r="A122" s="5">
        <v>116</v>
      </c>
      <c r="B122" s="18">
        <f t="shared" si="5"/>
        <v>43968</v>
      </c>
      <c r="C122">
        <v>225435</v>
      </c>
      <c r="D122" s="21">
        <f t="shared" si="6"/>
        <v>675</v>
      </c>
      <c r="E122" s="25">
        <f t="shared" si="8"/>
        <v>222901.42857142858</v>
      </c>
      <c r="F122" s="22">
        <f t="shared" si="7"/>
        <v>909.28571428571013</v>
      </c>
      <c r="G122">
        <v>31908</v>
      </c>
      <c r="H122" s="19">
        <f t="shared" si="9"/>
        <v>145</v>
      </c>
    </row>
    <row r="123" spans="1:8" x14ac:dyDescent="0.25">
      <c r="A123" s="5">
        <v>117</v>
      </c>
      <c r="B123" s="18">
        <f t="shared" si="5"/>
        <v>43969</v>
      </c>
      <c r="C123">
        <v>225886</v>
      </c>
      <c r="D123" s="21">
        <f t="shared" si="6"/>
        <v>451</v>
      </c>
      <c r="E123" s="25">
        <f t="shared" si="8"/>
        <v>223768.85714285713</v>
      </c>
      <c r="F123" s="22">
        <f t="shared" si="7"/>
        <v>867.42857142855064</v>
      </c>
      <c r="G123">
        <v>32007</v>
      </c>
      <c r="H123" s="19">
        <f t="shared" si="9"/>
        <v>99</v>
      </c>
    </row>
    <row r="124" spans="1:8" x14ac:dyDescent="0.25">
      <c r="A124" s="5">
        <v>118</v>
      </c>
      <c r="B124" s="18">
        <f t="shared" ref="B124:B164" si="10">B123+1</f>
        <v>43970</v>
      </c>
      <c r="C124">
        <v>226699</v>
      </c>
      <c r="D124" s="21">
        <f t="shared" si="6"/>
        <v>813</v>
      </c>
      <c r="E124" s="25">
        <f t="shared" si="8"/>
        <v>224552.14285714287</v>
      </c>
      <c r="F124" s="22">
        <f t="shared" si="7"/>
        <v>783.28571428573923</v>
      </c>
      <c r="G124">
        <v>32169</v>
      </c>
      <c r="H124" s="19">
        <f t="shared" si="9"/>
        <v>162</v>
      </c>
    </row>
    <row r="125" spans="1:8" x14ac:dyDescent="0.25">
      <c r="A125" s="5">
        <v>119</v>
      </c>
      <c r="B125" s="18">
        <f t="shared" si="10"/>
        <v>43971</v>
      </c>
      <c r="C125">
        <v>227364</v>
      </c>
      <c r="D125" s="21">
        <f t="shared" si="6"/>
        <v>665</v>
      </c>
      <c r="E125" s="25">
        <f t="shared" si="8"/>
        <v>225303.57142857142</v>
      </c>
      <c r="F125" s="22">
        <f t="shared" si="7"/>
        <v>751.42857142855064</v>
      </c>
      <c r="G125">
        <v>32330</v>
      </c>
      <c r="H125" s="19">
        <f t="shared" si="9"/>
        <v>161</v>
      </c>
    </row>
    <row r="126" spans="1:8" x14ac:dyDescent="0.25">
      <c r="A126" s="5">
        <v>120</v>
      </c>
      <c r="B126" s="18">
        <f t="shared" si="10"/>
        <v>43972</v>
      </c>
      <c r="C126">
        <v>228006</v>
      </c>
      <c r="D126" s="21">
        <f t="shared" si="6"/>
        <v>642</v>
      </c>
      <c r="E126" s="25">
        <f t="shared" si="8"/>
        <v>226005</v>
      </c>
      <c r="F126" s="22">
        <f t="shared" si="7"/>
        <v>701.42857142857974</v>
      </c>
      <c r="G126">
        <v>32486</v>
      </c>
      <c r="H126" s="19">
        <f t="shared" si="9"/>
        <v>156</v>
      </c>
    </row>
    <row r="127" spans="1:8" x14ac:dyDescent="0.25">
      <c r="A127" s="5">
        <v>121</v>
      </c>
      <c r="B127" s="18">
        <f t="shared" si="10"/>
        <v>43973</v>
      </c>
      <c r="C127">
        <v>228658</v>
      </c>
      <c r="D127" s="21">
        <f t="shared" si="6"/>
        <v>652</v>
      </c>
      <c r="E127" s="25">
        <f t="shared" si="8"/>
        <v>226686.85714285713</v>
      </c>
      <c r="F127" s="22">
        <f t="shared" si="7"/>
        <v>681.85714285713038</v>
      </c>
      <c r="G127">
        <v>32616</v>
      </c>
      <c r="H127" s="19">
        <f t="shared" si="9"/>
        <v>130</v>
      </c>
    </row>
    <row r="128" spans="1:8" x14ac:dyDescent="0.25">
      <c r="A128" s="5">
        <v>122</v>
      </c>
      <c r="B128" s="18">
        <f t="shared" si="10"/>
        <v>43974</v>
      </c>
      <c r="C128">
        <v>229327</v>
      </c>
      <c r="D128" s="21">
        <f t="shared" si="6"/>
        <v>669</v>
      </c>
      <c r="E128" s="25">
        <f t="shared" si="8"/>
        <v>227339.28571428571</v>
      </c>
      <c r="F128" s="22">
        <f t="shared" si="7"/>
        <v>652.42857142857974</v>
      </c>
      <c r="G128">
        <v>32735</v>
      </c>
      <c r="H128" s="19">
        <f t="shared" si="9"/>
        <v>119</v>
      </c>
    </row>
    <row r="129" spans="1:8" x14ac:dyDescent="0.25">
      <c r="A129" s="5">
        <v>123</v>
      </c>
      <c r="B129" s="18">
        <f t="shared" si="10"/>
        <v>43975</v>
      </c>
      <c r="C129">
        <v>229858</v>
      </c>
      <c r="D129" s="21">
        <f t="shared" si="6"/>
        <v>531</v>
      </c>
      <c r="E129" s="25">
        <f t="shared" si="8"/>
        <v>227971.14285714287</v>
      </c>
      <c r="F129" s="22">
        <f t="shared" si="7"/>
        <v>631.85714285715949</v>
      </c>
      <c r="G129">
        <v>32785</v>
      </c>
      <c r="H129" s="19">
        <f t="shared" si="9"/>
        <v>50</v>
      </c>
    </row>
    <row r="130" spans="1:8" x14ac:dyDescent="0.25">
      <c r="A130" s="5">
        <v>124</v>
      </c>
      <c r="B130" s="18">
        <f t="shared" si="10"/>
        <v>43976</v>
      </c>
      <c r="C130">
        <v>230158</v>
      </c>
      <c r="D130" s="21">
        <f t="shared" si="6"/>
        <v>300</v>
      </c>
      <c r="E130" s="25">
        <f t="shared" si="8"/>
        <v>228581.42857142858</v>
      </c>
      <c r="F130" s="22">
        <f t="shared" si="7"/>
        <v>610.28571428571013</v>
      </c>
      <c r="G130">
        <v>32877</v>
      </c>
      <c r="H130" s="19">
        <f t="shared" si="9"/>
        <v>92</v>
      </c>
    </row>
    <row r="131" spans="1:8" x14ac:dyDescent="0.25">
      <c r="A131" s="5">
        <v>125</v>
      </c>
      <c r="B131" s="18">
        <f t="shared" si="10"/>
        <v>43977</v>
      </c>
      <c r="C131">
        <v>230555</v>
      </c>
      <c r="D131" s="21">
        <f t="shared" si="6"/>
        <v>397</v>
      </c>
      <c r="E131" s="25">
        <f t="shared" si="8"/>
        <v>229132.28571428571</v>
      </c>
      <c r="F131" s="22">
        <f t="shared" si="7"/>
        <v>550.85714285713038</v>
      </c>
      <c r="G131">
        <v>32955</v>
      </c>
      <c r="H131" s="19">
        <f t="shared" si="9"/>
        <v>78</v>
      </c>
    </row>
    <row r="132" spans="1:8" x14ac:dyDescent="0.25">
      <c r="A132" s="5">
        <v>126</v>
      </c>
      <c r="B132" s="18">
        <f t="shared" si="10"/>
        <v>43978</v>
      </c>
      <c r="C132">
        <v>231139</v>
      </c>
      <c r="D132" s="21">
        <f t="shared" si="6"/>
        <v>584</v>
      </c>
      <c r="E132" s="25">
        <f t="shared" si="8"/>
        <v>229671.57142857142</v>
      </c>
      <c r="F132" s="22">
        <f t="shared" si="7"/>
        <v>539.28571428571013</v>
      </c>
      <c r="G132">
        <v>33072</v>
      </c>
      <c r="H132" s="19">
        <f t="shared" si="9"/>
        <v>117</v>
      </c>
    </row>
    <row r="133" spans="1:8" x14ac:dyDescent="0.25">
      <c r="A133" s="5">
        <v>127</v>
      </c>
      <c r="B133" s="18">
        <f t="shared" si="10"/>
        <v>43979</v>
      </c>
      <c r="C133">
        <v>231732</v>
      </c>
      <c r="D133" s="21">
        <f t="shared" si="6"/>
        <v>593</v>
      </c>
      <c r="E133" s="25">
        <f t="shared" si="8"/>
        <v>230203.85714285713</v>
      </c>
      <c r="F133" s="22">
        <f t="shared" si="7"/>
        <v>532.28571428571013</v>
      </c>
      <c r="G133">
        <v>33142</v>
      </c>
      <c r="H133" s="19">
        <f t="shared" si="9"/>
        <v>70</v>
      </c>
    </row>
    <row r="134" spans="1:8" x14ac:dyDescent="0.25">
      <c r="A134" s="5">
        <v>128</v>
      </c>
      <c r="B134" s="18">
        <f t="shared" si="10"/>
        <v>43980</v>
      </c>
      <c r="C134">
        <v>232248</v>
      </c>
      <c r="D134" s="21">
        <f t="shared" si="6"/>
        <v>516</v>
      </c>
      <c r="E134" s="25">
        <f t="shared" si="8"/>
        <v>230716.71428571429</v>
      </c>
      <c r="F134" s="22">
        <f t="shared" si="7"/>
        <v>512.85714285715949</v>
      </c>
      <c r="G134">
        <v>33229</v>
      </c>
      <c r="H134" s="19">
        <f t="shared" si="9"/>
        <v>87</v>
      </c>
    </row>
    <row r="135" spans="1:8" x14ac:dyDescent="0.25">
      <c r="A135" s="5">
        <v>129</v>
      </c>
      <c r="B135" s="18">
        <f t="shared" si="10"/>
        <v>43981</v>
      </c>
      <c r="C135">
        <v>232664</v>
      </c>
      <c r="D135" s="21">
        <f t="shared" si="6"/>
        <v>416</v>
      </c>
      <c r="E135" s="25">
        <f t="shared" si="8"/>
        <v>231193.42857142858</v>
      </c>
      <c r="F135" s="22">
        <f t="shared" si="7"/>
        <v>476.71428571428987</v>
      </c>
      <c r="G135">
        <v>33340</v>
      </c>
      <c r="H135" s="19">
        <f t="shared" si="9"/>
        <v>111</v>
      </c>
    </row>
    <row r="136" spans="1:8" x14ac:dyDescent="0.25">
      <c r="A136" s="5">
        <v>130</v>
      </c>
      <c r="B136" s="18">
        <f t="shared" si="10"/>
        <v>43982</v>
      </c>
      <c r="C136">
        <v>232997</v>
      </c>
      <c r="D136" s="21">
        <f t="shared" ref="D136:D170" si="11">C136-C135</f>
        <v>333</v>
      </c>
      <c r="E136" s="25">
        <f t="shared" si="8"/>
        <v>231641.85714285713</v>
      </c>
      <c r="F136" s="22">
        <f t="shared" ref="F136:F164" si="12">E136-E135</f>
        <v>448.42857142855064</v>
      </c>
      <c r="G136">
        <v>33415</v>
      </c>
      <c r="H136" s="19">
        <f t="shared" si="9"/>
        <v>75</v>
      </c>
    </row>
    <row r="137" spans="1:8" x14ac:dyDescent="0.25">
      <c r="A137" s="5">
        <v>131</v>
      </c>
      <c r="B137" s="18">
        <f t="shared" si="10"/>
        <v>43983</v>
      </c>
      <c r="C137">
        <v>233197</v>
      </c>
      <c r="D137" s="21">
        <f t="shared" si="11"/>
        <v>200</v>
      </c>
      <c r="E137" s="25">
        <f t="shared" si="8"/>
        <v>232076</v>
      </c>
      <c r="F137" s="22">
        <f t="shared" si="12"/>
        <v>434.14285714286962</v>
      </c>
      <c r="G137">
        <v>33475</v>
      </c>
      <c r="H137" s="19">
        <f t="shared" si="9"/>
        <v>60</v>
      </c>
    </row>
    <row r="138" spans="1:8" x14ac:dyDescent="0.25">
      <c r="A138" s="5">
        <v>132</v>
      </c>
      <c r="B138" s="18">
        <f t="shared" si="10"/>
        <v>43984</v>
      </c>
      <c r="C138">
        <v>233515</v>
      </c>
      <c r="D138" s="21">
        <f t="shared" si="11"/>
        <v>318</v>
      </c>
      <c r="E138" s="25">
        <f t="shared" si="8"/>
        <v>232498.85714285713</v>
      </c>
      <c r="F138" s="22">
        <f t="shared" si="12"/>
        <v>422.85714285713038</v>
      </c>
      <c r="G138">
        <v>33530</v>
      </c>
      <c r="H138" s="19">
        <f t="shared" si="9"/>
        <v>55</v>
      </c>
    </row>
    <row r="139" spans="1:8" x14ac:dyDescent="0.25">
      <c r="A139" s="5">
        <v>133</v>
      </c>
      <c r="B139" s="18">
        <f t="shared" si="10"/>
        <v>43985</v>
      </c>
      <c r="C139">
        <v>233836</v>
      </c>
      <c r="D139" s="21">
        <f t="shared" si="11"/>
        <v>321</v>
      </c>
      <c r="E139" s="25">
        <f t="shared" si="8"/>
        <v>232884.14285714287</v>
      </c>
      <c r="F139" s="22">
        <f t="shared" si="12"/>
        <v>385.28571428573923</v>
      </c>
      <c r="G139">
        <v>33601</v>
      </c>
      <c r="H139" s="19">
        <f t="shared" si="9"/>
        <v>71</v>
      </c>
    </row>
    <row r="140" spans="1:8" x14ac:dyDescent="0.25">
      <c r="A140" s="5">
        <v>134</v>
      </c>
      <c r="B140" s="18">
        <f t="shared" si="10"/>
        <v>43986</v>
      </c>
      <c r="C140">
        <v>234013</v>
      </c>
      <c r="D140" s="21">
        <f t="shared" si="11"/>
        <v>177</v>
      </c>
      <c r="E140" s="25">
        <f t="shared" si="8"/>
        <v>233210</v>
      </c>
      <c r="F140" s="22">
        <f t="shared" si="12"/>
        <v>325.85714285713038</v>
      </c>
      <c r="G140">
        <v>33689</v>
      </c>
      <c r="H140" s="19">
        <f t="shared" si="9"/>
        <v>88</v>
      </c>
    </row>
    <row r="141" spans="1:8" x14ac:dyDescent="0.25">
      <c r="A141" s="5">
        <v>135</v>
      </c>
      <c r="B141" s="18">
        <f t="shared" si="10"/>
        <v>43987</v>
      </c>
      <c r="C141">
        <v>234531</v>
      </c>
      <c r="D141" s="21">
        <f t="shared" si="11"/>
        <v>518</v>
      </c>
      <c r="E141" s="25">
        <f t="shared" si="8"/>
        <v>233536.14285714287</v>
      </c>
      <c r="F141" s="22">
        <f t="shared" si="12"/>
        <v>326.14285714286962</v>
      </c>
      <c r="G141">
        <v>33774</v>
      </c>
      <c r="H141" s="19">
        <f t="shared" si="9"/>
        <v>85</v>
      </c>
    </row>
    <row r="142" spans="1:8" x14ac:dyDescent="0.25">
      <c r="A142" s="5">
        <v>136</v>
      </c>
      <c r="B142" s="18">
        <f t="shared" si="10"/>
        <v>43988</v>
      </c>
      <c r="C142">
        <v>234801</v>
      </c>
      <c r="D142" s="21">
        <f t="shared" si="11"/>
        <v>270</v>
      </c>
      <c r="E142" s="25">
        <f t="shared" si="8"/>
        <v>233841.42857142858</v>
      </c>
      <c r="F142" s="22">
        <f t="shared" si="12"/>
        <v>305.28571428571013</v>
      </c>
      <c r="G142">
        <v>33846</v>
      </c>
      <c r="H142" s="19">
        <f t="shared" si="9"/>
        <v>72</v>
      </c>
    </row>
    <row r="143" spans="1:8" x14ac:dyDescent="0.25">
      <c r="A143" s="5">
        <v>137</v>
      </c>
      <c r="B143" s="18">
        <f t="shared" si="10"/>
        <v>43989</v>
      </c>
      <c r="C143">
        <v>234998</v>
      </c>
      <c r="D143" s="21">
        <f t="shared" si="11"/>
        <v>197</v>
      </c>
      <c r="E143" s="25">
        <f t="shared" si="8"/>
        <v>234127.28571428571</v>
      </c>
      <c r="F143" s="22">
        <f t="shared" si="12"/>
        <v>285.85714285713038</v>
      </c>
      <c r="G143">
        <v>33899</v>
      </c>
      <c r="H143" s="19">
        <f t="shared" si="9"/>
        <v>53</v>
      </c>
    </row>
    <row r="144" spans="1:8" x14ac:dyDescent="0.25">
      <c r="A144" s="5">
        <v>138</v>
      </c>
      <c r="B144" s="18">
        <f t="shared" si="10"/>
        <v>43990</v>
      </c>
      <c r="C144">
        <v>235278</v>
      </c>
      <c r="D144" s="21">
        <f t="shared" si="11"/>
        <v>280</v>
      </c>
      <c r="E144" s="25">
        <f t="shared" si="8"/>
        <v>234424.57142857142</v>
      </c>
      <c r="F144" s="22">
        <f t="shared" si="12"/>
        <v>297.28571428571013</v>
      </c>
      <c r="G144">
        <v>33964</v>
      </c>
      <c r="H144" s="19">
        <f t="shared" si="9"/>
        <v>65</v>
      </c>
    </row>
    <row r="145" spans="1:8" x14ac:dyDescent="0.25">
      <c r="A145" s="5">
        <v>139</v>
      </c>
      <c r="B145" s="18">
        <f t="shared" si="10"/>
        <v>43991</v>
      </c>
      <c r="C145">
        <v>235561</v>
      </c>
      <c r="D145" s="21">
        <f t="shared" si="11"/>
        <v>283</v>
      </c>
      <c r="E145" s="25">
        <f t="shared" si="8"/>
        <v>234716.85714285713</v>
      </c>
      <c r="F145" s="22">
        <f t="shared" si="12"/>
        <v>292.28571428571013</v>
      </c>
      <c r="G145">
        <v>34043</v>
      </c>
      <c r="H145" s="19">
        <f t="shared" si="9"/>
        <v>79</v>
      </c>
    </row>
    <row r="146" spans="1:8" x14ac:dyDescent="0.25">
      <c r="A146" s="5">
        <v>140</v>
      </c>
      <c r="B146" s="18">
        <f t="shared" si="10"/>
        <v>43992</v>
      </c>
      <c r="C146">
        <v>235763</v>
      </c>
      <c r="D146" s="21">
        <f t="shared" si="11"/>
        <v>202</v>
      </c>
      <c r="E146" s="25">
        <f t="shared" ref="E146:E170" si="13">SUM(C140:C146)/7</f>
        <v>234992.14285714287</v>
      </c>
      <c r="F146" s="22">
        <f t="shared" si="12"/>
        <v>275.28571428573923</v>
      </c>
      <c r="G146">
        <v>34114</v>
      </c>
      <c r="H146" s="19">
        <f t="shared" si="9"/>
        <v>71</v>
      </c>
    </row>
    <row r="147" spans="1:8" x14ac:dyDescent="0.25">
      <c r="A147" s="5">
        <v>141</v>
      </c>
      <c r="B147" s="18">
        <f t="shared" si="10"/>
        <v>43993</v>
      </c>
      <c r="C147">
        <v>236142</v>
      </c>
      <c r="D147" s="21">
        <f t="shared" si="11"/>
        <v>379</v>
      </c>
      <c r="E147" s="25">
        <f t="shared" si="13"/>
        <v>235296.28571428571</v>
      </c>
      <c r="F147" s="22">
        <f t="shared" si="12"/>
        <v>304.14285714284051</v>
      </c>
      <c r="G147">
        <v>34167</v>
      </c>
      <c r="H147" s="19">
        <f t="shared" si="9"/>
        <v>53</v>
      </c>
    </row>
    <row r="148" spans="1:8" x14ac:dyDescent="0.25">
      <c r="A148" s="5">
        <v>142</v>
      </c>
      <c r="B148" s="18">
        <f t="shared" si="10"/>
        <v>43994</v>
      </c>
      <c r="C148">
        <v>236305</v>
      </c>
      <c r="D148" s="21">
        <f t="shared" si="11"/>
        <v>163</v>
      </c>
      <c r="E148" s="25">
        <f t="shared" si="13"/>
        <v>235549.71428571429</v>
      </c>
      <c r="F148" s="22">
        <f t="shared" si="12"/>
        <v>253.42857142857974</v>
      </c>
      <c r="G148">
        <v>34223</v>
      </c>
      <c r="H148" s="19">
        <f t="shared" si="9"/>
        <v>56</v>
      </c>
    </row>
    <row r="149" spans="1:8" x14ac:dyDescent="0.25">
      <c r="A149" s="5">
        <v>143</v>
      </c>
      <c r="B149" s="18">
        <f t="shared" si="10"/>
        <v>43995</v>
      </c>
      <c r="C149">
        <v>236651</v>
      </c>
      <c r="D149" s="21">
        <f t="shared" si="11"/>
        <v>346</v>
      </c>
      <c r="E149" s="25">
        <f t="shared" si="13"/>
        <v>235814</v>
      </c>
      <c r="F149" s="22">
        <f t="shared" si="12"/>
        <v>264.28571428571013</v>
      </c>
      <c r="G149">
        <v>34301</v>
      </c>
      <c r="H149" s="19">
        <f t="shared" si="9"/>
        <v>78</v>
      </c>
    </row>
    <row r="150" spans="1:8" x14ac:dyDescent="0.25">
      <c r="A150" s="5">
        <v>144</v>
      </c>
      <c r="B150" s="18">
        <f t="shared" si="10"/>
        <v>43996</v>
      </c>
      <c r="C150">
        <v>236989</v>
      </c>
      <c r="D150" s="21">
        <f t="shared" si="11"/>
        <v>338</v>
      </c>
      <c r="E150" s="25">
        <f t="shared" si="13"/>
        <v>236098.42857142858</v>
      </c>
      <c r="F150" s="22">
        <f t="shared" si="12"/>
        <v>284.42857142857974</v>
      </c>
      <c r="G150">
        <v>34345</v>
      </c>
      <c r="H150" s="19">
        <f t="shared" si="9"/>
        <v>44</v>
      </c>
    </row>
    <row r="151" spans="1:8" x14ac:dyDescent="0.25">
      <c r="A151" s="5">
        <v>145</v>
      </c>
      <c r="B151" s="18">
        <f t="shared" si="10"/>
        <v>43997</v>
      </c>
      <c r="C151">
        <v>237290</v>
      </c>
      <c r="D151" s="21">
        <f t="shared" si="11"/>
        <v>301</v>
      </c>
      <c r="E151" s="25">
        <f t="shared" si="13"/>
        <v>236385.85714285713</v>
      </c>
      <c r="F151" s="22">
        <f t="shared" si="12"/>
        <v>287.42857142855064</v>
      </c>
      <c r="G151">
        <v>34371</v>
      </c>
      <c r="H151" s="19">
        <f t="shared" si="9"/>
        <v>26</v>
      </c>
    </row>
    <row r="152" spans="1:8" x14ac:dyDescent="0.25">
      <c r="A152" s="5">
        <v>146</v>
      </c>
      <c r="B152" s="18">
        <f t="shared" si="10"/>
        <v>43998</v>
      </c>
      <c r="C152">
        <v>237500</v>
      </c>
      <c r="D152" s="21">
        <f t="shared" si="11"/>
        <v>210</v>
      </c>
      <c r="E152" s="25">
        <f t="shared" si="13"/>
        <v>236662.85714285713</v>
      </c>
      <c r="F152" s="22">
        <f t="shared" si="12"/>
        <v>277</v>
      </c>
      <c r="G152">
        <v>34405</v>
      </c>
      <c r="H152" s="19">
        <f t="shared" si="9"/>
        <v>34</v>
      </c>
    </row>
    <row r="153" spans="1:8" x14ac:dyDescent="0.25">
      <c r="A153" s="5">
        <v>147</v>
      </c>
      <c r="B153" s="18">
        <f t="shared" si="10"/>
        <v>43999</v>
      </c>
      <c r="C153">
        <v>237828</v>
      </c>
      <c r="D153" s="21">
        <f t="shared" si="11"/>
        <v>328</v>
      </c>
      <c r="E153" s="25">
        <f t="shared" si="13"/>
        <v>236957.85714285713</v>
      </c>
      <c r="F153" s="22">
        <f t="shared" si="12"/>
        <v>295</v>
      </c>
      <c r="G153">
        <v>34448</v>
      </c>
      <c r="H153" s="19">
        <f t="shared" si="9"/>
        <v>43</v>
      </c>
    </row>
    <row r="154" spans="1:8" x14ac:dyDescent="0.25">
      <c r="A154" s="5">
        <v>148</v>
      </c>
      <c r="B154" s="18">
        <f t="shared" si="10"/>
        <v>44000</v>
      </c>
      <c r="C154">
        <v>238159</v>
      </c>
      <c r="D154" s="21">
        <f t="shared" si="11"/>
        <v>331</v>
      </c>
      <c r="E154" s="25">
        <f t="shared" si="13"/>
        <v>237246</v>
      </c>
      <c r="F154" s="22">
        <f t="shared" si="12"/>
        <v>288.14285714286962</v>
      </c>
      <c r="G154">
        <v>34514</v>
      </c>
      <c r="H154" s="19">
        <f t="shared" si="9"/>
        <v>66</v>
      </c>
    </row>
    <row r="155" spans="1:8" x14ac:dyDescent="0.25">
      <c r="A155" s="5">
        <v>149</v>
      </c>
      <c r="B155" s="18">
        <f t="shared" si="10"/>
        <v>44001</v>
      </c>
      <c r="C155">
        <v>238011</v>
      </c>
      <c r="D155" s="21">
        <f t="shared" si="11"/>
        <v>-148</v>
      </c>
      <c r="E155" s="25">
        <f t="shared" si="13"/>
        <v>237489.71428571429</v>
      </c>
      <c r="F155" s="22">
        <f t="shared" si="12"/>
        <v>243.71428571428987</v>
      </c>
      <c r="G155">
        <v>34561</v>
      </c>
      <c r="H155" s="19">
        <f t="shared" si="9"/>
        <v>47</v>
      </c>
    </row>
    <row r="156" spans="1:8" x14ac:dyDescent="0.25">
      <c r="A156" s="5">
        <v>150</v>
      </c>
      <c r="B156" s="18">
        <f t="shared" si="10"/>
        <v>44002</v>
      </c>
      <c r="C156">
        <v>238275</v>
      </c>
      <c r="D156" s="21">
        <f t="shared" si="11"/>
        <v>264</v>
      </c>
      <c r="E156" s="25">
        <f t="shared" si="13"/>
        <v>237721.71428571429</v>
      </c>
      <c r="F156" s="22">
        <f t="shared" si="12"/>
        <v>232</v>
      </c>
      <c r="G156">
        <v>34610</v>
      </c>
      <c r="H156" s="19">
        <f t="shared" si="9"/>
        <v>49</v>
      </c>
    </row>
    <row r="157" spans="1:8" x14ac:dyDescent="0.25">
      <c r="A157" s="5">
        <v>151</v>
      </c>
      <c r="B157" s="18">
        <f t="shared" si="10"/>
        <v>44003</v>
      </c>
      <c r="C157">
        <v>238499</v>
      </c>
      <c r="D157" s="21">
        <f t="shared" si="11"/>
        <v>224</v>
      </c>
      <c r="E157" s="25">
        <f t="shared" si="13"/>
        <v>237937.42857142858</v>
      </c>
      <c r="F157" s="22">
        <f t="shared" si="12"/>
        <v>215.71428571428987</v>
      </c>
      <c r="G157">
        <v>34634</v>
      </c>
      <c r="H157" s="19">
        <f t="shared" si="9"/>
        <v>24</v>
      </c>
    </row>
    <row r="158" spans="1:8" x14ac:dyDescent="0.25">
      <c r="A158" s="5">
        <v>152</v>
      </c>
      <c r="B158" s="18">
        <f t="shared" si="10"/>
        <v>44004</v>
      </c>
      <c r="C158">
        <v>238720</v>
      </c>
      <c r="D158" s="21">
        <f t="shared" si="11"/>
        <v>221</v>
      </c>
      <c r="E158" s="25">
        <f t="shared" si="13"/>
        <v>238141.71428571429</v>
      </c>
      <c r="F158" s="22">
        <f t="shared" si="12"/>
        <v>204.28571428571013</v>
      </c>
      <c r="G158">
        <v>34657</v>
      </c>
      <c r="H158" s="19">
        <f t="shared" si="9"/>
        <v>23</v>
      </c>
    </row>
    <row r="159" spans="1:8" x14ac:dyDescent="0.25">
      <c r="A159" s="5">
        <v>153</v>
      </c>
      <c r="B159" s="18">
        <f t="shared" si="10"/>
        <v>44005</v>
      </c>
      <c r="C159">
        <v>238833</v>
      </c>
      <c r="D159" s="21">
        <f t="shared" si="11"/>
        <v>113</v>
      </c>
      <c r="E159" s="25">
        <f t="shared" si="13"/>
        <v>238332.14285714287</v>
      </c>
      <c r="F159" s="22">
        <f t="shared" si="12"/>
        <v>190.42857142857974</v>
      </c>
      <c r="G159">
        <v>34675</v>
      </c>
      <c r="H159" s="19">
        <f t="shared" si="9"/>
        <v>18</v>
      </c>
    </row>
    <row r="160" spans="1:8" x14ac:dyDescent="0.25">
      <c r="A160" s="5">
        <v>154</v>
      </c>
      <c r="B160" s="18">
        <f t="shared" si="10"/>
        <v>44006</v>
      </c>
      <c r="C160">
        <v>239410</v>
      </c>
      <c r="D160" s="21">
        <f t="shared" si="11"/>
        <v>577</v>
      </c>
      <c r="E160" s="25">
        <f t="shared" si="13"/>
        <v>238558.14285714287</v>
      </c>
      <c r="F160" s="22">
        <f t="shared" si="12"/>
        <v>226</v>
      </c>
      <c r="G160">
        <v>34644</v>
      </c>
      <c r="H160" s="19">
        <f t="shared" si="9"/>
        <v>-31</v>
      </c>
    </row>
    <row r="161" spans="1:8" x14ac:dyDescent="0.25">
      <c r="A161" s="5">
        <v>155</v>
      </c>
      <c r="B161" s="18">
        <f t="shared" si="10"/>
        <v>44007</v>
      </c>
      <c r="C161">
        <v>239706</v>
      </c>
      <c r="D161" s="21">
        <f t="shared" si="11"/>
        <v>296</v>
      </c>
      <c r="E161" s="25">
        <f t="shared" si="13"/>
        <v>238779.14285714287</v>
      </c>
      <c r="F161" s="22">
        <f t="shared" si="12"/>
        <v>221</v>
      </c>
      <c r="G161">
        <v>34678</v>
      </c>
      <c r="H161" s="19">
        <f t="shared" si="9"/>
        <v>34</v>
      </c>
    </row>
    <row r="162" spans="1:8" x14ac:dyDescent="0.25">
      <c r="A162" s="5">
        <v>156</v>
      </c>
      <c r="B162" s="18">
        <f t="shared" si="10"/>
        <v>44008</v>
      </c>
      <c r="C162">
        <v>239961</v>
      </c>
      <c r="D162" s="21">
        <f t="shared" si="11"/>
        <v>255</v>
      </c>
      <c r="E162" s="25">
        <f t="shared" si="13"/>
        <v>239057.71428571429</v>
      </c>
      <c r="F162" s="22">
        <f t="shared" si="12"/>
        <v>278.57142857142026</v>
      </c>
      <c r="G162">
        <v>34708</v>
      </c>
      <c r="H162" s="19">
        <f t="shared" si="9"/>
        <v>30</v>
      </c>
    </row>
    <row r="163" spans="1:8" x14ac:dyDescent="0.25">
      <c r="A163" s="5">
        <v>157</v>
      </c>
      <c r="B163" s="18">
        <f t="shared" si="10"/>
        <v>44009</v>
      </c>
      <c r="C163">
        <v>240136</v>
      </c>
      <c r="D163" s="21">
        <f t="shared" si="11"/>
        <v>175</v>
      </c>
      <c r="E163" s="25">
        <f t="shared" si="13"/>
        <v>239323.57142857142</v>
      </c>
      <c r="F163" s="22">
        <f t="shared" si="12"/>
        <v>265.85714285713038</v>
      </c>
      <c r="G163">
        <v>34716</v>
      </c>
      <c r="H163" s="19">
        <f t="shared" si="9"/>
        <v>8</v>
      </c>
    </row>
    <row r="164" spans="1:8" x14ac:dyDescent="0.25">
      <c r="A164" s="5">
        <v>158</v>
      </c>
      <c r="B164" s="18">
        <f t="shared" si="10"/>
        <v>44010</v>
      </c>
      <c r="C164">
        <v>240310</v>
      </c>
      <c r="D164" s="21">
        <f t="shared" si="11"/>
        <v>174</v>
      </c>
      <c r="E164" s="25">
        <f t="shared" si="13"/>
        <v>239582.28571428571</v>
      </c>
      <c r="F164" s="22">
        <f t="shared" si="12"/>
        <v>258.71428571428987</v>
      </c>
      <c r="G164">
        <v>34738</v>
      </c>
      <c r="H164" s="19">
        <f t="shared" si="9"/>
        <v>22</v>
      </c>
    </row>
    <row r="165" spans="1:8" x14ac:dyDescent="0.25">
      <c r="A165" s="5">
        <v>159</v>
      </c>
      <c r="B165" s="18">
        <f>B164+1</f>
        <v>44011</v>
      </c>
      <c r="C165">
        <v>240436</v>
      </c>
      <c r="D165" s="21">
        <f t="shared" si="11"/>
        <v>126</v>
      </c>
      <c r="E165" s="25">
        <f t="shared" si="13"/>
        <v>239827.42857142858</v>
      </c>
      <c r="F165" s="22">
        <f>E165-E164</f>
        <v>245.14285714286962</v>
      </c>
      <c r="G165">
        <v>34744</v>
      </c>
      <c r="H165" s="19">
        <f t="shared" ref="H165:H170" si="14">G165-G164</f>
        <v>6</v>
      </c>
    </row>
    <row r="166" spans="1:8" x14ac:dyDescent="0.25">
      <c r="A166" s="5">
        <v>160</v>
      </c>
      <c r="B166" s="18">
        <f>B165+1</f>
        <v>44012</v>
      </c>
      <c r="C166">
        <v>240578</v>
      </c>
      <c r="D166" s="21">
        <f t="shared" si="11"/>
        <v>142</v>
      </c>
      <c r="E166" s="25">
        <f t="shared" si="13"/>
        <v>240076.71428571429</v>
      </c>
      <c r="F166" s="22">
        <f>E166-E165</f>
        <v>249.28571428571013</v>
      </c>
      <c r="G166">
        <v>34767</v>
      </c>
      <c r="H166" s="19">
        <f t="shared" si="14"/>
        <v>23</v>
      </c>
    </row>
    <row r="167" spans="1:8" x14ac:dyDescent="0.25">
      <c r="A167" s="5">
        <v>161</v>
      </c>
      <c r="B167" s="18">
        <f t="shared" ref="B167:B170" si="15">B166+1</f>
        <v>44013</v>
      </c>
      <c r="C167">
        <v>240760</v>
      </c>
      <c r="D167" s="21">
        <f t="shared" si="11"/>
        <v>182</v>
      </c>
      <c r="E167" s="25">
        <f t="shared" si="13"/>
        <v>240269.57142857142</v>
      </c>
      <c r="F167" s="22">
        <f t="shared" ref="F167:F170" si="16">E167-E166</f>
        <v>192.85714285713038</v>
      </c>
      <c r="G167">
        <v>34788</v>
      </c>
      <c r="H167" s="19">
        <f t="shared" si="14"/>
        <v>21</v>
      </c>
    </row>
    <row r="168" spans="1:8" x14ac:dyDescent="0.25">
      <c r="A168" s="5">
        <v>162</v>
      </c>
      <c r="B168" s="18">
        <f t="shared" si="15"/>
        <v>44014</v>
      </c>
      <c r="C168">
        <v>240961</v>
      </c>
      <c r="D168" s="21">
        <f t="shared" si="11"/>
        <v>201</v>
      </c>
      <c r="E168" s="25">
        <f t="shared" si="13"/>
        <v>240448.85714285713</v>
      </c>
      <c r="F168" s="22">
        <f t="shared" si="16"/>
        <v>179.28571428571013</v>
      </c>
      <c r="G168">
        <v>34818</v>
      </c>
      <c r="H168" s="19">
        <f t="shared" si="14"/>
        <v>30</v>
      </c>
    </row>
    <row r="169" spans="1:8" x14ac:dyDescent="0.25">
      <c r="A169" s="5">
        <v>163</v>
      </c>
      <c r="B169" s="18">
        <f t="shared" si="15"/>
        <v>44015</v>
      </c>
      <c r="C169">
        <v>241184</v>
      </c>
      <c r="D169" s="21">
        <f t="shared" si="11"/>
        <v>223</v>
      </c>
      <c r="E169" s="25">
        <f t="shared" si="13"/>
        <v>240623.57142857142</v>
      </c>
      <c r="F169" s="22">
        <f t="shared" si="16"/>
        <v>174.71428571428987</v>
      </c>
      <c r="G169">
        <v>34833</v>
      </c>
      <c r="H169" s="19">
        <f t="shared" si="14"/>
        <v>15</v>
      </c>
    </row>
    <row r="170" spans="1:8" x14ac:dyDescent="0.25">
      <c r="A170" s="5">
        <v>164</v>
      </c>
      <c r="B170" s="18">
        <f t="shared" si="15"/>
        <v>44016</v>
      </c>
      <c r="C170">
        <v>241419</v>
      </c>
      <c r="D170" s="21">
        <f t="shared" si="11"/>
        <v>235</v>
      </c>
      <c r="E170" s="25">
        <f t="shared" si="13"/>
        <v>240806.85714285713</v>
      </c>
      <c r="F170" s="22">
        <f t="shared" si="16"/>
        <v>183.28571428571013</v>
      </c>
      <c r="G170">
        <v>34854</v>
      </c>
      <c r="H170" s="19">
        <f t="shared" si="14"/>
        <v>21</v>
      </c>
    </row>
  </sheetData>
  <mergeCells count="1">
    <mergeCell ref="E3:F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K168"/>
  <sheetViews>
    <sheetView tabSelected="1" workbookViewId="0">
      <selection activeCell="T23" sqref="T23"/>
    </sheetView>
  </sheetViews>
  <sheetFormatPr baseColWidth="10" defaultRowHeight="15" x14ac:dyDescent="0.25"/>
  <cols>
    <col min="11" max="11" width="23.5703125" customWidth="1"/>
  </cols>
  <sheetData>
    <row r="1" spans="1:11" x14ac:dyDescent="0.25">
      <c r="A1" s="7" t="s">
        <v>4</v>
      </c>
      <c r="B1" s="7"/>
      <c r="D1" s="14">
        <v>17872</v>
      </c>
      <c r="E1" s="29" t="s">
        <v>5</v>
      </c>
      <c r="F1" s="29"/>
      <c r="G1" s="29">
        <v>46</v>
      </c>
      <c r="K1" s="4" t="s">
        <v>6</v>
      </c>
    </row>
    <row r="2" spans="1:11" x14ac:dyDescent="0.25">
      <c r="A2" s="8" t="s">
        <v>7</v>
      </c>
      <c r="B2" s="8" t="s">
        <v>8</v>
      </c>
      <c r="C2" t="s">
        <v>17</v>
      </c>
      <c r="E2" s="11">
        <f>D1*10</f>
        <v>178720</v>
      </c>
      <c r="F2" s="12">
        <v>1</v>
      </c>
      <c r="G2" s="13">
        <f>G1/100000000</f>
        <v>4.5999999999999999E-7</v>
      </c>
      <c r="J2" s="30" t="s">
        <v>9</v>
      </c>
      <c r="K2" s="9">
        <f>E2</f>
        <v>178720</v>
      </c>
    </row>
    <row r="3" spans="1:11" x14ac:dyDescent="0.25">
      <c r="A3" s="8">
        <v>0</v>
      </c>
      <c r="B3" s="8">
        <f>$E$2/(1+($E$2-$F$2)/$F$2*EXP(-$G$2*A3)^$E$2)</f>
        <v>1</v>
      </c>
      <c r="J3" s="30"/>
      <c r="K3" s="10" t="str">
        <f xml:space="preserve"> "1 + "&amp;ROUND((E2-F2)/F2,1)&amp;" exp("&amp;-G2*E2&amp;"x)"</f>
        <v>1 + 178719 exp(-0,0822112x)</v>
      </c>
    </row>
    <row r="4" spans="1:11" x14ac:dyDescent="0.25">
      <c r="A4" s="8">
        <v>1</v>
      </c>
      <c r="B4" s="8">
        <f t="shared" ref="B4:B67" si="0">$E$2/(1+($E$2-$F$2)/$F$2*EXP(-$G$2*A4)^$E$2)</f>
        <v>1.0856845617802888</v>
      </c>
      <c r="C4" s="7">
        <f>B4-B3</f>
        <v>8.5684561780288826E-2</v>
      </c>
      <c r="E4" t="s">
        <v>13</v>
      </c>
      <c r="I4" t="s">
        <v>23</v>
      </c>
    </row>
    <row r="5" spans="1:11" x14ac:dyDescent="0.25">
      <c r="A5" s="8">
        <v>2</v>
      </c>
      <c r="B5" s="8">
        <f t="shared" si="0"/>
        <v>1.1787109192895791</v>
      </c>
      <c r="C5" s="7">
        <f t="shared" ref="C5:C68" si="1">B5-B4</f>
        <v>9.3026357509290225E-2</v>
      </c>
      <c r="E5" t="s">
        <v>11</v>
      </c>
      <c r="I5" t="s">
        <v>24</v>
      </c>
    </row>
    <row r="6" spans="1:11" x14ac:dyDescent="0.25">
      <c r="A6" s="8">
        <v>3</v>
      </c>
      <c r="B6" s="8">
        <f t="shared" si="0"/>
        <v>1.2797081382415036</v>
      </c>
      <c r="C6" s="7">
        <f t="shared" si="1"/>
        <v>0.10099721895192459</v>
      </c>
      <c r="E6" t="s">
        <v>12</v>
      </c>
      <c r="I6" t="s">
        <v>25</v>
      </c>
    </row>
    <row r="7" spans="1:11" x14ac:dyDescent="0.25">
      <c r="A7" s="8">
        <v>4</v>
      </c>
      <c r="B7" s="8">
        <f t="shared" si="0"/>
        <v>1.3893591829424685</v>
      </c>
      <c r="C7" s="7">
        <f t="shared" si="1"/>
        <v>0.10965104470096487</v>
      </c>
    </row>
    <row r="8" spans="1:11" x14ac:dyDescent="0.25">
      <c r="A8" s="8">
        <v>5</v>
      </c>
      <c r="B8" s="8">
        <f t="shared" si="0"/>
        <v>1.5084055341474942</v>
      </c>
      <c r="C8" s="7">
        <f t="shared" si="1"/>
        <v>0.11904635120502571</v>
      </c>
    </row>
    <row r="9" spans="1:11" x14ac:dyDescent="0.25">
      <c r="A9" s="8">
        <v>6</v>
      </c>
      <c r="B9" s="8">
        <f t="shared" si="0"/>
        <v>1.6376522021447371</v>
      </c>
      <c r="C9" s="7">
        <f t="shared" si="1"/>
        <v>0.12924666799724283</v>
      </c>
    </row>
    <row r="10" spans="1:11" x14ac:dyDescent="0.25">
      <c r="A10" s="8">
        <v>7</v>
      </c>
      <c r="B10" s="8">
        <f t="shared" si="0"/>
        <v>1.7779731698958174</v>
      </c>
      <c r="C10" s="7">
        <f t="shared" si="1"/>
        <v>0.14032096775108038</v>
      </c>
    </row>
    <row r="11" spans="1:11" x14ac:dyDescent="0.25">
      <c r="A11" s="8">
        <v>8</v>
      </c>
      <c r="B11" s="8">
        <f t="shared" si="0"/>
        <v>1.9303173018496407</v>
      </c>
      <c r="C11" s="7">
        <f t="shared" si="1"/>
        <v>0.15234413195382324</v>
      </c>
    </row>
    <row r="12" spans="1:11" x14ac:dyDescent="0.25">
      <c r="A12" s="8">
        <v>9</v>
      </c>
      <c r="B12" s="8">
        <f t="shared" si="0"/>
        <v>2.0957147592423033</v>
      </c>
      <c r="C12" s="7">
        <f t="shared" si="1"/>
        <v>0.16539745739266265</v>
      </c>
    </row>
    <row r="13" spans="1:11" x14ac:dyDescent="0.25">
      <c r="A13" s="8">
        <v>10</v>
      </c>
      <c r="B13" s="8">
        <f t="shared" si="0"/>
        <v>2.2752839647685503</v>
      </c>
      <c r="C13" s="7">
        <f t="shared" si="1"/>
        <v>0.179569205526247</v>
      </c>
    </row>
    <row r="14" spans="1:11" x14ac:dyDescent="0.25">
      <c r="A14" s="8">
        <v>11</v>
      </c>
      <c r="B14" s="8">
        <f t="shared" si="0"/>
        <v>2.4702391638499623</v>
      </c>
      <c r="C14" s="7">
        <f t="shared" si="1"/>
        <v>0.19495519908141201</v>
      </c>
    </row>
    <row r="15" spans="1:11" x14ac:dyDescent="0.25">
      <c r="A15" s="8">
        <v>12</v>
      </c>
      <c r="B15" s="8">
        <f t="shared" si="0"/>
        <v>2.6818986337041828</v>
      </c>
      <c r="C15" s="7">
        <f t="shared" si="1"/>
        <v>0.21165946985422046</v>
      </c>
    </row>
    <row r="16" spans="1:11" x14ac:dyDescent="0.25">
      <c r="A16" s="8">
        <v>13</v>
      </c>
      <c r="B16" s="8">
        <f t="shared" si="0"/>
        <v>2.9116935949876419</v>
      </c>
      <c r="C16" s="7">
        <f t="shared" si="1"/>
        <v>0.22979496128345911</v>
      </c>
    </row>
    <row r="17" spans="1:3" x14ac:dyDescent="0.25">
      <c r="A17" s="8">
        <v>14</v>
      </c>
      <c r="B17" s="8">
        <f t="shared" si="0"/>
        <v>3.1611778873572267</v>
      </c>
      <c r="C17" s="7">
        <f t="shared" si="1"/>
        <v>0.2494842923695848</v>
      </c>
    </row>
    <row r="18" spans="1:3" x14ac:dyDescent="0.25">
      <c r="A18" s="8">
        <v>15</v>
      </c>
      <c r="B18" s="8">
        <f t="shared" si="0"/>
        <v>3.4320384733302056</v>
      </c>
      <c r="C18" s="7">
        <f t="shared" si="1"/>
        <v>0.27086058597297891</v>
      </c>
    </row>
    <row r="19" spans="1:3" x14ac:dyDescent="0.25">
      <c r="A19" s="8">
        <v>16</v>
      </c>
      <c r="B19" s="8">
        <f t="shared" si="0"/>
        <v>3.7261068412402558</v>
      </c>
      <c r="C19" s="7">
        <f t="shared" si="1"/>
        <v>0.2940683679100502</v>
      </c>
    </row>
    <row r="20" spans="1:3" x14ac:dyDescent="0.25">
      <c r="A20" s="8">
        <v>17</v>
      </c>
      <c r="B20" s="8">
        <f t="shared" si="0"/>
        <v>4.0453713858467886</v>
      </c>
      <c r="C20" s="7">
        <f t="shared" si="1"/>
        <v>0.31926454460653275</v>
      </c>
    </row>
    <row r="21" spans="1:3" x14ac:dyDescent="0.25">
      <c r="A21" s="8">
        <v>18</v>
      </c>
      <c r="B21" s="8">
        <f t="shared" si="0"/>
        <v>4.3919908477782661</v>
      </c>
      <c r="C21" s="7">
        <f t="shared" si="1"/>
        <v>0.34661946193147752</v>
      </c>
    </row>
    <row r="22" spans="1:3" x14ac:dyDescent="0.25">
      <c r="A22" s="8">
        <v>19</v>
      </c>
      <c r="B22" s="8">
        <f t="shared" si="0"/>
        <v>4.7683089044544102</v>
      </c>
      <c r="C22" s="7">
        <f t="shared" si="1"/>
        <v>0.37631805667614415</v>
      </c>
    </row>
    <row r="23" spans="1:3" x14ac:dyDescent="0.25">
      <c r="A23" s="8">
        <v>20</v>
      </c>
      <c r="B23" s="8">
        <f t="shared" si="0"/>
        <v>5.1768700105305872</v>
      </c>
      <c r="C23" s="7">
        <f t="shared" si="1"/>
        <v>0.40856110607617691</v>
      </c>
    </row>
    <row r="24" spans="1:3" x14ac:dyDescent="0.25">
      <c r="A24" s="8">
        <v>21</v>
      </c>
      <c r="B24" s="8">
        <f t="shared" si="0"/>
        <v>5.6204365936105107</v>
      </c>
      <c r="C24" s="7">
        <f t="shared" si="1"/>
        <v>0.44356658307992358</v>
      </c>
    </row>
    <row r="25" spans="1:3" x14ac:dyDescent="0.25">
      <c r="A25" s="8">
        <v>22</v>
      </c>
      <c r="B25" s="8">
        <f t="shared" si="0"/>
        <v>6.102007722940801</v>
      </c>
      <c r="C25" s="7">
        <f t="shared" si="1"/>
        <v>0.48157112933029023</v>
      </c>
    </row>
    <row r="26" spans="1:3" x14ac:dyDescent="0.25">
      <c r="A26" s="8">
        <v>23</v>
      </c>
      <c r="B26" s="8">
        <f t="shared" si="0"/>
        <v>6.62483937575435</v>
      </c>
      <c r="C26" s="7">
        <f t="shared" si="1"/>
        <v>0.52283165281354904</v>
      </c>
    </row>
    <row r="27" spans="1:3" x14ac:dyDescent="0.25">
      <c r="A27" s="8">
        <v>24</v>
      </c>
      <c r="B27" s="8">
        <f t="shared" si="0"/>
        <v>7.1924664382113734</v>
      </c>
      <c r="C27" s="7">
        <f t="shared" si="1"/>
        <v>0.56762706245702343</v>
      </c>
    </row>
    <row r="28" spans="1:3" x14ac:dyDescent="0.25">
      <c r="A28" s="8">
        <v>25</v>
      </c>
      <c r="B28" s="8">
        <f t="shared" si="0"/>
        <v>7.8087265899579963</v>
      </c>
      <c r="C28" s="7">
        <f t="shared" si="1"/>
        <v>0.61626015174662285</v>
      </c>
    </row>
    <row r="29" spans="1:3" x14ac:dyDescent="0.25">
      <c r="A29" s="8">
        <v>26</v>
      </c>
      <c r="B29" s="8">
        <f t="shared" si="0"/>
        <v>8.477786231328496</v>
      </c>
      <c r="C29" s="7">
        <f t="shared" si="1"/>
        <v>0.66905964137049967</v>
      </c>
    </row>
    <row r="30" spans="1:3" x14ac:dyDescent="0.25">
      <c r="A30" s="8">
        <v>27</v>
      </c>
      <c r="B30" s="8">
        <f t="shared" si="0"/>
        <v>9.2041686314423163</v>
      </c>
      <c r="C30" s="7">
        <f t="shared" si="1"/>
        <v>0.72638240011382038</v>
      </c>
    </row>
    <row r="31" spans="1:3" x14ac:dyDescent="0.25">
      <c r="A31" s="8">
        <v>28</v>
      </c>
      <c r="B31" s="8">
        <f t="shared" si="0"/>
        <v>9.9927844816283589</v>
      </c>
      <c r="C31" s="7">
        <f t="shared" si="1"/>
        <v>0.78861585018604252</v>
      </c>
    </row>
    <row r="32" spans="1:3" x14ac:dyDescent="0.25">
      <c r="A32" s="8">
        <v>29</v>
      </c>
      <c r="B32" s="8">
        <f t="shared" si="0"/>
        <v>10.848965066067686</v>
      </c>
      <c r="C32" s="7">
        <f t="shared" si="1"/>
        <v>0.85618058443932732</v>
      </c>
    </row>
    <row r="33" spans="1:3" x14ac:dyDescent="0.25">
      <c r="A33" s="8">
        <v>30</v>
      </c>
      <c r="B33" s="8">
        <f t="shared" si="0"/>
        <v>11.778498266043822</v>
      </c>
      <c r="C33" s="7">
        <f t="shared" si="1"/>
        <v>0.92953319997613626</v>
      </c>
    </row>
    <row r="34" spans="1:3" x14ac:dyDescent="0.25">
      <c r="A34" s="8">
        <v>31</v>
      </c>
      <c r="B34" s="8">
        <f t="shared" si="0"/>
        <v>12.787667646800099</v>
      </c>
      <c r="C34" s="7">
        <f t="shared" si="1"/>
        <v>1.0091693807562763</v>
      </c>
    </row>
    <row r="35" spans="1:3" x14ac:dyDescent="0.25">
      <c r="A35" s="8">
        <v>32</v>
      </c>
      <c r="B35" s="8">
        <f t="shared" si="0"/>
        <v>13.883294884623236</v>
      </c>
      <c r="C35" s="7">
        <f t="shared" si="1"/>
        <v>1.0956272378231375</v>
      </c>
    </row>
    <row r="36" spans="1:3" x14ac:dyDescent="0.25">
      <c r="A36" s="8">
        <v>33</v>
      </c>
      <c r="B36" s="8">
        <f t="shared" si="0"/>
        <v>15.072785822429474</v>
      </c>
      <c r="C36" s="7">
        <f t="shared" si="1"/>
        <v>1.1894909378062373</v>
      </c>
    </row>
    <row r="37" spans="1:3" x14ac:dyDescent="0.25">
      <c r="A37" s="8">
        <v>34</v>
      </c>
      <c r="B37" s="8">
        <f t="shared" si="0"/>
        <v>16.364180461014222</v>
      </c>
      <c r="C37" s="7">
        <f t="shared" si="1"/>
        <v>1.2913946385847481</v>
      </c>
    </row>
    <row r="38" spans="1:3" x14ac:dyDescent="0.25">
      <c r="A38" s="8">
        <v>35</v>
      </c>
      <c r="B38" s="8">
        <f t="shared" si="0"/>
        <v>17.766207224232041</v>
      </c>
      <c r="C38" s="7">
        <f t="shared" si="1"/>
        <v>1.4020267632178189</v>
      </c>
    </row>
    <row r="39" spans="1:3" x14ac:dyDescent="0.25">
      <c r="A39" s="8">
        <v>36</v>
      </c>
      <c r="B39" s="8">
        <f t="shared" si="0"/>
        <v>19.288341858459777</v>
      </c>
      <c r="C39" s="7">
        <f t="shared" si="1"/>
        <v>1.5221346342277364</v>
      </c>
    </row>
    <row r="40" spans="1:3" x14ac:dyDescent="0.25">
      <c r="A40" s="8">
        <v>37</v>
      </c>
      <c r="B40" s="8">
        <f t="shared" si="0"/>
        <v>20.940871366419632</v>
      </c>
      <c r="C40" s="7">
        <f t="shared" si="1"/>
        <v>1.652529507959855</v>
      </c>
    </row>
    <row r="41" spans="1:3" x14ac:dyDescent="0.25">
      <c r="A41" s="8">
        <v>38</v>
      </c>
      <c r="B41" s="8">
        <f t="shared" si="0"/>
        <v>22.734963397475831</v>
      </c>
      <c r="C41" s="7">
        <f t="shared" si="1"/>
        <v>1.7940920310561985</v>
      </c>
    </row>
    <row r="42" spans="1:3" x14ac:dyDescent="0.25">
      <c r="A42" s="8">
        <v>39</v>
      </c>
      <c r="B42" s="8">
        <f t="shared" si="0"/>
        <v>24.682741565707275</v>
      </c>
      <c r="C42" s="7">
        <f t="shared" si="1"/>
        <v>1.9477781682314443</v>
      </c>
    </row>
    <row r="43" spans="1:3" x14ac:dyDescent="0.25">
      <c r="A43" s="8">
        <v>40</v>
      </c>
      <c r="B43" s="8">
        <f t="shared" si="0"/>
        <v>26.797367192781934</v>
      </c>
      <c r="C43" s="7">
        <f t="shared" si="1"/>
        <v>2.1146256270746591</v>
      </c>
    </row>
    <row r="44" spans="1:3" x14ac:dyDescent="0.25">
      <c r="A44" s="8">
        <v>41</v>
      </c>
      <c r="B44" s="8">
        <f t="shared" si="0"/>
        <v>29.093128027472591</v>
      </c>
      <c r="C44" s="7">
        <f t="shared" si="1"/>
        <v>2.2957608346906575</v>
      </c>
    </row>
    <row r="45" spans="1:3" x14ac:dyDescent="0.25">
      <c r="A45" s="8">
        <v>42</v>
      </c>
      <c r="B45" s="8">
        <f t="shared" si="0"/>
        <v>31.585534531207976</v>
      </c>
      <c r="C45" s="7">
        <f t="shared" si="1"/>
        <v>2.4924065037353849</v>
      </c>
    </row>
    <row r="46" spans="1:3" x14ac:dyDescent="0.25">
      <c r="A46" s="8">
        <v>43</v>
      </c>
      <c r="B46" s="8">
        <f t="shared" si="0"/>
        <v>34.291424371894983</v>
      </c>
      <c r="C46" s="7">
        <f t="shared" si="1"/>
        <v>2.7058898406870071</v>
      </c>
    </row>
    <row r="47" spans="1:3" x14ac:dyDescent="0.25">
      <c r="A47" s="8">
        <v>44</v>
      </c>
      <c r="B47" s="8">
        <f t="shared" si="0"/>
        <v>37.22907582408245</v>
      </c>
      <c r="C47" s="7">
        <f t="shared" si="1"/>
        <v>2.9376514521874668</v>
      </c>
    </row>
    <row r="48" spans="1:3" x14ac:dyDescent="0.25">
      <c r="A48" s="8">
        <v>45</v>
      </c>
      <c r="B48" s="8">
        <f t="shared" si="0"/>
        <v>40.418330822492422</v>
      </c>
      <c r="C48" s="7">
        <f t="shared" si="1"/>
        <v>3.1892549984099716</v>
      </c>
    </row>
    <row r="49" spans="1:3" x14ac:dyDescent="0.25">
      <c r="A49" s="8">
        <v>46</v>
      </c>
      <c r="B49" s="8">
        <f t="shared" si="0"/>
        <v>43.880728502549864</v>
      </c>
      <c r="C49" s="7">
        <f t="shared" si="1"/>
        <v>3.4623976800574425</v>
      </c>
    </row>
    <row r="50" spans="1:3" x14ac:dyDescent="0.25">
      <c r="A50" s="8">
        <v>47</v>
      </c>
      <c r="B50" s="8">
        <f t="shared" si="0"/>
        <v>47.639650088629615</v>
      </c>
      <c r="C50" s="7">
        <f t="shared" si="1"/>
        <v>3.7589215860797509</v>
      </c>
    </row>
    <row r="51" spans="1:3" x14ac:dyDescent="0.25">
      <c r="A51" s="8">
        <v>48</v>
      </c>
      <c r="B51" s="8">
        <f t="shared" si="0"/>
        <v>51.720476120221491</v>
      </c>
      <c r="C51" s="7">
        <f t="shared" si="1"/>
        <v>4.0808260315918758</v>
      </c>
    </row>
    <row r="52" spans="1:3" x14ac:dyDescent="0.25">
      <c r="A52" s="8">
        <v>49</v>
      </c>
      <c r="B52" s="8">
        <f t="shared" si="0"/>
        <v>56.150757017593712</v>
      </c>
      <c r="C52" s="7">
        <f t="shared" si="1"/>
        <v>4.4302808973722207</v>
      </c>
    </row>
    <row r="53" spans="1:3" x14ac:dyDescent="0.25">
      <c r="A53" s="8">
        <v>50</v>
      </c>
      <c r="B53" s="8">
        <f t="shared" si="0"/>
        <v>60.960398152546503</v>
      </c>
      <c r="C53" s="7">
        <f t="shared" si="1"/>
        <v>4.8096411349527912</v>
      </c>
    </row>
    <row r="54" spans="1:3" x14ac:dyDescent="0.25">
      <c r="A54" s="8">
        <v>51</v>
      </c>
      <c r="B54" s="8">
        <f t="shared" si="0"/>
        <v>66.181860608301221</v>
      </c>
      <c r="C54" s="7">
        <f t="shared" si="1"/>
        <v>5.2214624557547182</v>
      </c>
    </row>
    <row r="55" spans="1:3" x14ac:dyDescent="0.25">
      <c r="A55" s="8">
        <v>52</v>
      </c>
      <c r="B55" s="8">
        <f t="shared" si="0"/>
        <v>71.85037896511875</v>
      </c>
      <c r="C55" s="7">
        <f t="shared" si="1"/>
        <v>5.668518356817529</v>
      </c>
    </row>
    <row r="56" spans="1:3" x14ac:dyDescent="0.25">
      <c r="A56" s="8">
        <v>53</v>
      </c>
      <c r="B56" s="8">
        <f t="shared" si="0"/>
        <v>78.004197528701312</v>
      </c>
      <c r="C56" s="7">
        <f t="shared" si="1"/>
        <v>6.1538185635825613</v>
      </c>
    </row>
    <row r="57" spans="1:3" x14ac:dyDescent="0.25">
      <c r="A57" s="8">
        <v>54</v>
      </c>
      <c r="B57" s="8">
        <f t="shared" si="0"/>
        <v>84.684826560012993</v>
      </c>
      <c r="C57" s="7">
        <f t="shared" si="1"/>
        <v>6.6806290313116818</v>
      </c>
    </row>
    <row r="58" spans="1:3" x14ac:dyDescent="0.25">
      <c r="A58" s="8">
        <v>55</v>
      </c>
      <c r="B58" s="8">
        <f t="shared" si="0"/>
        <v>91.937320137585402</v>
      </c>
      <c r="C58" s="7">
        <f t="shared" si="1"/>
        <v>7.2524935775724089</v>
      </c>
    </row>
    <row r="59" spans="1:3" x14ac:dyDescent="0.25">
      <c r="A59" s="8">
        <v>56</v>
      </c>
      <c r="B59" s="8">
        <f t="shared" si="0"/>
        <v>99.810577509534241</v>
      </c>
      <c r="C59" s="7">
        <f t="shared" si="1"/>
        <v>7.8732573719488386</v>
      </c>
    </row>
    <row r="60" spans="1:3" x14ac:dyDescent="0.25">
      <c r="A60" s="8">
        <v>57</v>
      </c>
      <c r="B60" s="8">
        <f t="shared" si="0"/>
        <v>108.35766982570871</v>
      </c>
      <c r="C60" s="7">
        <f t="shared" si="1"/>
        <v>8.5470923161744707</v>
      </c>
    </row>
    <row r="61" spans="1:3" x14ac:dyDescent="0.25">
      <c r="A61" s="8">
        <v>58</v>
      </c>
      <c r="B61" s="8">
        <f t="shared" si="0"/>
        <v>117.63619439656897</v>
      </c>
      <c r="C61" s="7">
        <f t="shared" si="1"/>
        <v>9.2785245708602559</v>
      </c>
    </row>
    <row r="62" spans="1:3" x14ac:dyDescent="0.25">
      <c r="A62" s="8">
        <v>59</v>
      </c>
      <c r="B62" s="8">
        <f t="shared" si="0"/>
        <v>127.70865872796603</v>
      </c>
      <c r="C62" s="7">
        <f t="shared" si="1"/>
        <v>10.072464331397057</v>
      </c>
    </row>
    <row r="63" spans="1:3" x14ac:dyDescent="0.25">
      <c r="A63" s="8">
        <v>60</v>
      </c>
      <c r="B63" s="8">
        <f t="shared" si="0"/>
        <v>138.642896787919</v>
      </c>
      <c r="C63" s="7">
        <f t="shared" si="1"/>
        <v>10.934238059952975</v>
      </c>
    </row>
    <row r="64" spans="1:3" x14ac:dyDescent="0.25">
      <c r="A64" s="8">
        <v>61</v>
      </c>
      <c r="B64" s="8">
        <f t="shared" si="0"/>
        <v>150.51252015279806</v>
      </c>
      <c r="C64" s="7">
        <f t="shared" si="1"/>
        <v>11.869623364879061</v>
      </c>
    </row>
    <row r="65" spans="1:3" x14ac:dyDescent="0.25">
      <c r="A65" s="8">
        <v>62</v>
      </c>
      <c r="B65" s="8">
        <f t="shared" si="0"/>
        <v>163.39740685061139</v>
      </c>
      <c r="C65" s="7">
        <f t="shared" si="1"/>
        <v>12.884886697813329</v>
      </c>
    </row>
    <row r="66" spans="1:3" x14ac:dyDescent="0.25">
      <c r="A66" s="8">
        <v>63</v>
      </c>
      <c r="B66" s="8">
        <f t="shared" si="0"/>
        <v>177.38423102703811</v>
      </c>
      <c r="C66" s="7">
        <f t="shared" si="1"/>
        <v>13.986824176426722</v>
      </c>
    </row>
    <row r="67" spans="1:3" x14ac:dyDescent="0.25">
      <c r="A67" s="8">
        <v>64</v>
      </c>
      <c r="B67" s="8">
        <f t="shared" si="0"/>
        <v>192.56703666595095</v>
      </c>
      <c r="C67" s="7">
        <f t="shared" si="1"/>
        <v>15.182805638912839</v>
      </c>
    </row>
    <row r="68" spans="1:3" x14ac:dyDescent="0.25">
      <c r="A68" s="8">
        <v>65</v>
      </c>
      <c r="B68" s="8">
        <f t="shared" ref="B68:B131" si="2">$E$2/(1+($E$2-$F$2)/$F$2*EXP(-$G$2*A68)^$E$2)</f>
        <v>209.04785894472502</v>
      </c>
      <c r="C68" s="7">
        <f t="shared" si="1"/>
        <v>16.48082227877407</v>
      </c>
    </row>
    <row r="69" spans="1:3" x14ac:dyDescent="0.25">
      <c r="A69" s="8">
        <v>66</v>
      </c>
      <c r="B69" s="8">
        <f t="shared" si="2"/>
        <v>226.93739705344302</v>
      </c>
      <c r="C69" s="7">
        <f t="shared" ref="C69:C132" si="3">B69-B68</f>
        <v>17.889538108718</v>
      </c>
    </row>
    <row r="70" spans="1:3" x14ac:dyDescent="0.25">
      <c r="A70" s="8">
        <v>67</v>
      </c>
      <c r="B70" s="8">
        <f t="shared" si="2"/>
        <v>246.35574252311801</v>
      </c>
      <c r="C70" s="7">
        <f t="shared" si="3"/>
        <v>19.418345469674989</v>
      </c>
    </row>
    <row r="71" spans="1:3" x14ac:dyDescent="0.25">
      <c r="A71" s="8">
        <v>68</v>
      </c>
      <c r="B71" s="8">
        <f t="shared" si="2"/>
        <v>267.43316747559493</v>
      </c>
      <c r="C71" s="7">
        <f t="shared" si="3"/>
        <v>21.077424952476917</v>
      </c>
    </row>
    <row r="72" spans="1:3" x14ac:dyDescent="0.25">
      <c r="A72" s="8">
        <v>69</v>
      </c>
      <c r="B72" s="8">
        <f t="shared" si="2"/>
        <v>290.31097749437549</v>
      </c>
      <c r="C72" s="7">
        <f t="shared" si="3"/>
        <v>22.877810018780565</v>
      </c>
    </row>
    <row r="73" spans="1:3" x14ac:dyDescent="0.25">
      <c r="A73" s="8">
        <v>70</v>
      </c>
      <c r="B73" s="8">
        <f t="shared" si="2"/>
        <v>315.14243408681972</v>
      </c>
      <c r="C73" s="7">
        <f t="shared" si="3"/>
        <v>24.831456592444226</v>
      </c>
    </row>
    <row r="74" spans="1:3" x14ac:dyDescent="0.25">
      <c r="A74" s="8">
        <v>71</v>
      </c>
      <c r="B74" s="8">
        <f t="shared" si="2"/>
        <v>342.09375215633685</v>
      </c>
      <c r="C74" s="7">
        <f t="shared" si="3"/>
        <v>26.951318069517129</v>
      </c>
    </row>
    <row r="75" spans="1:3" x14ac:dyDescent="0.25">
      <c r="A75" s="8">
        <v>72</v>
      </c>
      <c r="B75" s="8">
        <f t="shared" si="2"/>
        <v>371.34517818181837</v>
      </c>
      <c r="C75" s="7">
        <f t="shared" si="3"/>
        <v>29.251426025481521</v>
      </c>
    </row>
    <row r="76" spans="1:3" x14ac:dyDescent="0.25">
      <c r="A76" s="8">
        <v>73</v>
      </c>
      <c r="B76" s="8">
        <f t="shared" si="2"/>
        <v>403.09215508583253</v>
      </c>
      <c r="C76" s="7">
        <f t="shared" si="3"/>
        <v>31.746976904014161</v>
      </c>
    </row>
    <row r="77" spans="1:3" x14ac:dyDescent="0.25">
      <c r="A77" s="8">
        <v>74</v>
      </c>
      <c r="B77" s="8">
        <f t="shared" si="2"/>
        <v>437.54658040383885</v>
      </c>
      <c r="C77" s="7">
        <f t="shared" si="3"/>
        <v>34.454425318006315</v>
      </c>
    </row>
    <row r="78" spans="1:3" x14ac:dyDescent="0.25">
      <c r="A78" s="8">
        <v>75</v>
      </c>
      <c r="B78" s="8">
        <f t="shared" si="2"/>
        <v>474.93816440858302</v>
      </c>
      <c r="C78" s="7">
        <f t="shared" si="3"/>
        <v>37.391584004744175</v>
      </c>
    </row>
    <row r="79" spans="1:3" x14ac:dyDescent="0.25">
      <c r="A79" s="8">
        <v>76</v>
      </c>
      <c r="B79" s="8">
        <f t="shared" si="2"/>
        <v>515.51589549541768</v>
      </c>
      <c r="C79" s="7">
        <f t="shared" si="3"/>
        <v>40.57773108683466</v>
      </c>
    </row>
    <row r="80" spans="1:3" x14ac:dyDescent="0.25">
      <c r="A80" s="8">
        <v>77</v>
      </c>
      <c r="B80" s="8">
        <f t="shared" si="2"/>
        <v>559.54962044388185</v>
      </c>
      <c r="C80" s="7">
        <f t="shared" si="3"/>
        <v>44.033724948464169</v>
      </c>
    </row>
    <row r="81" spans="1:3" x14ac:dyDescent="0.25">
      <c r="A81" s="8">
        <v>78</v>
      </c>
      <c r="B81" s="8">
        <f t="shared" si="2"/>
        <v>607.33174737866091</v>
      </c>
      <c r="C81" s="7">
        <f t="shared" si="3"/>
        <v>47.782126934779058</v>
      </c>
    </row>
    <row r="82" spans="1:3" x14ac:dyDescent="0.25">
      <c r="A82" s="8">
        <v>79</v>
      </c>
      <c r="B82" s="8">
        <f t="shared" si="2"/>
        <v>659.17907991448283</v>
      </c>
      <c r="C82" s="7">
        <f t="shared" si="3"/>
        <v>51.84733253582192</v>
      </c>
    </row>
    <row r="83" spans="1:3" x14ac:dyDescent="0.25">
      <c r="A83" s="8">
        <v>80</v>
      </c>
      <c r="B83" s="8">
        <f t="shared" si="2"/>
        <v>715.43479105254471</v>
      </c>
      <c r="C83" s="7">
        <f t="shared" si="3"/>
        <v>56.255711138061884</v>
      </c>
    </row>
    <row r="84" spans="1:3" x14ac:dyDescent="0.25">
      <c r="A84" s="8">
        <v>81</v>
      </c>
      <c r="B84" s="8">
        <f t="shared" si="2"/>
        <v>776.47054571023875</v>
      </c>
      <c r="C84" s="7">
        <f t="shared" si="3"/>
        <v>61.035754657694042</v>
      </c>
    </row>
    <row r="85" spans="1:3" x14ac:dyDescent="0.25">
      <c r="A85" s="8">
        <v>82</v>
      </c>
      <c r="B85" s="8">
        <f t="shared" si="2"/>
        <v>842.68878128324104</v>
      </c>
      <c r="C85" s="7">
        <f t="shared" si="3"/>
        <v>66.218235573002289</v>
      </c>
    </row>
    <row r="86" spans="1:3" x14ac:dyDescent="0.25">
      <c r="A86" s="8">
        <v>83</v>
      </c>
      <c r="B86" s="8">
        <f t="shared" si="2"/>
        <v>914.52515547296753</v>
      </c>
      <c r="C86" s="7">
        <f t="shared" si="3"/>
        <v>71.836374189726484</v>
      </c>
    </row>
    <row r="87" spans="1:3" x14ac:dyDescent="0.25">
      <c r="A87" s="8">
        <v>84</v>
      </c>
      <c r="B87" s="8">
        <f t="shared" si="2"/>
        <v>992.45117080201567</v>
      </c>
      <c r="C87" s="7">
        <f t="shared" si="3"/>
        <v>77.926015329048141</v>
      </c>
    </row>
    <row r="88" spans="1:3" x14ac:dyDescent="0.25">
      <c r="A88" s="8">
        <v>85</v>
      </c>
      <c r="B88" s="8">
        <f t="shared" si="2"/>
        <v>1076.9769856238756</v>
      </c>
      <c r="C88" s="7">
        <f t="shared" si="3"/>
        <v>84.525814821859967</v>
      </c>
    </row>
    <row r="89" spans="1:3" x14ac:dyDescent="0.25">
      <c r="A89" s="8">
        <v>86</v>
      </c>
      <c r="B89" s="8">
        <f t="shared" si="2"/>
        <v>1168.6544204809131</v>
      </c>
      <c r="C89" s="7">
        <f t="shared" si="3"/>
        <v>91.677434857037497</v>
      </c>
    </row>
    <row r="90" spans="1:3" x14ac:dyDescent="0.25">
      <c r="A90" s="8">
        <v>87</v>
      </c>
      <c r="B90" s="8">
        <f t="shared" si="2"/>
        <v>1268.0801693869264</v>
      </c>
      <c r="C90" s="7">
        <f t="shared" si="3"/>
        <v>99.425748906013268</v>
      </c>
    </row>
    <row r="91" spans="1:3" x14ac:dyDescent="0.25">
      <c r="A91" s="8">
        <v>88</v>
      </c>
      <c r="B91" s="8">
        <f t="shared" si="2"/>
        <v>1375.8992241176909</v>
      </c>
      <c r="C91" s="7">
        <f t="shared" si="3"/>
        <v>107.81905473076449</v>
      </c>
    </row>
    <row r="92" spans="1:3" x14ac:dyDescent="0.25">
      <c r="A92" s="8">
        <v>89</v>
      </c>
      <c r="B92" s="8">
        <f t="shared" si="2"/>
        <v>1492.8085196437235</v>
      </c>
      <c r="C92" s="7">
        <f t="shared" si="3"/>
        <v>116.90929552603257</v>
      </c>
    </row>
    <row r="93" spans="1:3" x14ac:dyDescent="0.25">
      <c r="A93" s="8">
        <v>90</v>
      </c>
      <c r="B93" s="8">
        <f t="shared" si="2"/>
        <v>1619.5608070961698</v>
      </c>
      <c r="C93" s="7">
        <f t="shared" si="3"/>
        <v>126.75228745244635</v>
      </c>
    </row>
    <row r="94" spans="1:3" x14ac:dyDescent="0.25">
      <c r="A94" s="8">
        <v>91</v>
      </c>
      <c r="B94" s="8">
        <f t="shared" si="2"/>
        <v>1756.9687600450741</v>
      </c>
      <c r="C94" s="7">
        <f t="shared" si="3"/>
        <v>137.40795294890427</v>
      </c>
    </row>
    <row r="95" spans="1:3" x14ac:dyDescent="0.25">
      <c r="A95" s="8">
        <v>92</v>
      </c>
      <c r="B95" s="8">
        <f t="shared" si="2"/>
        <v>1905.9093171316401</v>
      </c>
      <c r="C95" s="7">
        <f t="shared" si="3"/>
        <v>148.94055708656606</v>
      </c>
    </row>
    <row r="96" spans="1:3" x14ac:dyDescent="0.25">
      <c r="A96" s="8">
        <v>93</v>
      </c>
      <c r="B96" s="8">
        <f t="shared" si="2"/>
        <v>2067.3282626124487</v>
      </c>
      <c r="C96" s="7">
        <f t="shared" si="3"/>
        <v>161.41894548080859</v>
      </c>
    </row>
    <row r="97" spans="1:3" x14ac:dyDescent="0.25">
      <c r="A97" s="8">
        <v>94</v>
      </c>
      <c r="B97" s="8">
        <f t="shared" si="2"/>
        <v>2242.2450429096193</v>
      </c>
      <c r="C97" s="7">
        <f t="shared" si="3"/>
        <v>174.91678029717059</v>
      </c>
    </row>
    <row r="98" spans="1:3" x14ac:dyDescent="0.25">
      <c r="A98" s="8">
        <v>95</v>
      </c>
      <c r="B98" s="8">
        <f t="shared" si="2"/>
        <v>2431.7578141473623</v>
      </c>
      <c r="C98" s="7">
        <f t="shared" si="3"/>
        <v>189.51277123774298</v>
      </c>
    </row>
    <row r="99" spans="1:3" x14ac:dyDescent="0.25">
      <c r="A99" s="8">
        <v>96</v>
      </c>
      <c r="B99" s="8">
        <f t="shared" si="2"/>
        <v>2637.0487106849478</v>
      </c>
      <c r="C99" s="7">
        <f t="shared" si="3"/>
        <v>205.29089653758547</v>
      </c>
    </row>
    <row r="100" spans="1:3" x14ac:dyDescent="0.25">
      <c r="A100" s="8">
        <v>97</v>
      </c>
      <c r="B100" s="8">
        <f t="shared" si="2"/>
        <v>2859.3893199082754</v>
      </c>
      <c r="C100" s="7">
        <f t="shared" si="3"/>
        <v>222.34060922332765</v>
      </c>
    </row>
    <row r="101" spans="1:3" x14ac:dyDescent="0.25">
      <c r="A101" s="8">
        <v>98</v>
      </c>
      <c r="B101" s="8">
        <f t="shared" si="2"/>
        <v>3100.1463426734294</v>
      </c>
      <c r="C101" s="7">
        <f t="shared" si="3"/>
        <v>240.75702276515403</v>
      </c>
    </row>
    <row r="102" spans="1:3" x14ac:dyDescent="0.25">
      <c r="A102" s="8">
        <v>99</v>
      </c>
      <c r="B102" s="8">
        <f t="shared" si="2"/>
        <v>3360.7874094151239</v>
      </c>
      <c r="C102" s="7">
        <f t="shared" si="3"/>
        <v>260.64106674169443</v>
      </c>
    </row>
    <row r="103" spans="1:3" x14ac:dyDescent="0.25">
      <c r="A103" s="8">
        <v>100</v>
      </c>
      <c r="B103" s="8">
        <f t="shared" si="2"/>
        <v>3642.887015974899</v>
      </c>
      <c r="C103" s="7">
        <f t="shared" si="3"/>
        <v>282.09960655977511</v>
      </c>
    </row>
    <row r="104" spans="1:3" x14ac:dyDescent="0.25">
      <c r="A104" s="8">
        <v>101</v>
      </c>
      <c r="B104" s="8">
        <f t="shared" si="2"/>
        <v>3948.132530699731</v>
      </c>
      <c r="C104" s="7">
        <f t="shared" si="3"/>
        <v>305.24551472483199</v>
      </c>
    </row>
    <row r="105" spans="1:3" x14ac:dyDescent="0.25">
      <c r="A105" s="8">
        <v>102</v>
      </c>
      <c r="B105" s="8">
        <f t="shared" si="2"/>
        <v>4278.3302127370762</v>
      </c>
      <c r="C105" s="7">
        <f t="shared" si="3"/>
        <v>330.1976820373452</v>
      </c>
    </row>
    <row r="106" spans="1:3" x14ac:dyDescent="0.25">
      <c r="A106" s="8">
        <v>103</v>
      </c>
      <c r="B106" s="8">
        <f t="shared" si="2"/>
        <v>4635.4111697560265</v>
      </c>
      <c r="C106" s="7">
        <f t="shared" si="3"/>
        <v>357.08095701895036</v>
      </c>
    </row>
    <row r="107" spans="1:3" x14ac:dyDescent="0.25">
      <c r="A107" s="8">
        <v>104</v>
      </c>
      <c r="B107" s="8">
        <f t="shared" si="2"/>
        <v>5021.4371643339045</v>
      </c>
      <c r="C107" s="7">
        <f t="shared" si="3"/>
        <v>386.02599457787801</v>
      </c>
    </row>
    <row r="108" spans="1:3" x14ac:dyDescent="0.25">
      <c r="A108" s="8">
        <v>105</v>
      </c>
      <c r="B108" s="8">
        <f t="shared" si="2"/>
        <v>5438.6061636847453</v>
      </c>
      <c r="C108" s="7">
        <f t="shared" si="3"/>
        <v>417.16899935084075</v>
      </c>
    </row>
    <row r="109" spans="1:3" x14ac:dyDescent="0.25">
      <c r="A109" s="8">
        <v>106</v>
      </c>
      <c r="B109" s="8">
        <f t="shared" si="2"/>
        <v>5889.2575056501928</v>
      </c>
      <c r="C109" s="7">
        <f t="shared" si="3"/>
        <v>450.6513419654475</v>
      </c>
    </row>
    <row r="110" spans="1:3" x14ac:dyDescent="0.25">
      <c r="A110" s="8">
        <v>107</v>
      </c>
      <c r="B110" s="8">
        <f t="shared" si="2"/>
        <v>6375.8765327539004</v>
      </c>
      <c r="C110" s="7">
        <f t="shared" si="3"/>
        <v>486.61902710370759</v>
      </c>
    </row>
    <row r="111" spans="1:3" x14ac:dyDescent="0.25">
      <c r="A111" s="8">
        <v>108</v>
      </c>
      <c r="B111" s="8">
        <f t="shared" si="2"/>
        <v>6901.0985205740753</v>
      </c>
      <c r="C111" s="7">
        <f t="shared" si="3"/>
        <v>525.22198782017495</v>
      </c>
    </row>
    <row r="112" spans="1:3" x14ac:dyDescent="0.25">
      <c r="A112" s="8">
        <v>109</v>
      </c>
      <c r="B112" s="8">
        <f t="shared" si="2"/>
        <v>7467.711701610383</v>
      </c>
      <c r="C112" s="7">
        <f t="shared" si="3"/>
        <v>566.61318103630765</v>
      </c>
    </row>
    <row r="113" spans="1:3" x14ac:dyDescent="0.25">
      <c r="A113" s="8">
        <v>110</v>
      </c>
      <c r="B113" s="8">
        <f t="shared" si="2"/>
        <v>8078.6591575371185</v>
      </c>
      <c r="C113" s="7">
        <f t="shared" si="3"/>
        <v>610.94745592673553</v>
      </c>
    </row>
    <row r="114" spans="1:3" x14ac:dyDescent="0.25">
      <c r="A114" s="8">
        <v>111</v>
      </c>
      <c r="B114" s="8">
        <f t="shared" si="2"/>
        <v>8737.0393206681219</v>
      </c>
      <c r="C114" s="7">
        <f t="shared" si="3"/>
        <v>658.38016313100343</v>
      </c>
    </row>
    <row r="115" spans="1:3" x14ac:dyDescent="0.25">
      <c r="A115" s="8">
        <v>112</v>
      </c>
      <c r="B115" s="8">
        <f t="shared" si="2"/>
        <v>9446.1047972390134</v>
      </c>
      <c r="C115" s="7">
        <f t="shared" si="3"/>
        <v>709.06547657089141</v>
      </c>
    </row>
    <row r="116" spans="1:3" x14ac:dyDescent="0.25">
      <c r="A116" s="8">
        <v>113</v>
      </c>
      <c r="B116" s="8">
        <f t="shared" si="2"/>
        <v>10209.2591925332</v>
      </c>
      <c r="C116" s="7">
        <f t="shared" si="3"/>
        <v>763.15439529418654</v>
      </c>
    </row>
    <row r="117" spans="1:3" x14ac:dyDescent="0.25">
      <c r="A117" s="8">
        <v>114</v>
      </c>
      <c r="B117" s="8">
        <f t="shared" si="2"/>
        <v>11030.051586582123</v>
      </c>
      <c r="C117" s="7">
        <f t="shared" si="3"/>
        <v>820.7923940489236</v>
      </c>
    </row>
    <row r="118" spans="1:3" x14ac:dyDescent="0.25">
      <c r="A118" s="8">
        <v>115</v>
      </c>
      <c r="B118" s="8">
        <f t="shared" si="2"/>
        <v>11912.168284808871</v>
      </c>
      <c r="C118" s="7">
        <f t="shared" si="3"/>
        <v>882.11669822674776</v>
      </c>
    </row>
    <row r="119" spans="1:3" x14ac:dyDescent="0.25">
      <c r="A119" s="8">
        <v>116</v>
      </c>
      <c r="B119" s="8">
        <f t="shared" si="2"/>
        <v>12859.421435730726</v>
      </c>
      <c r="C119" s="7">
        <f t="shared" si="3"/>
        <v>947.25315092185519</v>
      </c>
    </row>
    <row r="120" spans="1:3" x14ac:dyDescent="0.25">
      <c r="A120" s="8">
        <v>117</v>
      </c>
      <c r="B120" s="8">
        <f t="shared" si="2"/>
        <v>13875.734098568373</v>
      </c>
      <c r="C120" s="7">
        <f t="shared" si="3"/>
        <v>1016.3126628376467</v>
      </c>
    </row>
    <row r="121" spans="1:3" x14ac:dyDescent="0.25">
      <c r="A121" s="8">
        <v>118</v>
      </c>
      <c r="B121" s="8">
        <f t="shared" si="2"/>
        <v>14965.121325663607</v>
      </c>
      <c r="C121" s="7">
        <f t="shared" si="3"/>
        <v>1089.3872270952343</v>
      </c>
    </row>
    <row r="122" spans="1:3" x14ac:dyDescent="0.25">
      <c r="A122" s="8">
        <v>119</v>
      </c>
      <c r="B122" s="8">
        <f t="shared" si="2"/>
        <v>16131.666827263576</v>
      </c>
      <c r="C122" s="7">
        <f t="shared" si="3"/>
        <v>1166.5455015999687</v>
      </c>
    </row>
    <row r="123" spans="1:3" x14ac:dyDescent="0.25">
      <c r="A123" s="8">
        <v>120</v>
      </c>
      <c r="B123" s="8">
        <f t="shared" si="2"/>
        <v>17379.494805017544</v>
      </c>
      <c r="C123" s="7">
        <f t="shared" si="3"/>
        <v>1247.8279777539683</v>
      </c>
    </row>
    <row r="124" spans="1:3" x14ac:dyDescent="0.25">
      <c r="A124" s="8">
        <v>121</v>
      </c>
      <c r="B124" s="8">
        <f t="shared" si="2"/>
        <v>18712.736564738712</v>
      </c>
      <c r="C124" s="7">
        <f t="shared" si="3"/>
        <v>1333.2417597211679</v>
      </c>
    </row>
    <row r="125" spans="1:3" x14ac:dyDescent="0.25">
      <c r="A125" s="8">
        <v>122</v>
      </c>
      <c r="B125" s="8">
        <f t="shared" si="2"/>
        <v>20135.491584238967</v>
      </c>
      <c r="C125" s="7">
        <f t="shared" si="3"/>
        <v>1422.755019500255</v>
      </c>
    </row>
    <row r="126" spans="1:3" x14ac:dyDescent="0.25">
      <c r="A126" s="8">
        <v>123</v>
      </c>
      <c r="B126" s="8">
        <f t="shared" si="2"/>
        <v>21651.782781356425</v>
      </c>
      <c r="C126" s="7">
        <f t="shared" si="3"/>
        <v>1516.2911971174581</v>
      </c>
    </row>
    <row r="127" spans="1:3" x14ac:dyDescent="0.25">
      <c r="A127" s="8">
        <v>124</v>
      </c>
      <c r="B127" s="8">
        <f t="shared" si="2"/>
        <v>23265.505843915202</v>
      </c>
      <c r="C127" s="7">
        <f t="shared" si="3"/>
        <v>1613.7230625587763</v>
      </c>
    </row>
    <row r="128" spans="1:3" x14ac:dyDescent="0.25">
      <c r="A128" s="8">
        <v>125</v>
      </c>
      <c r="B128" s="8">
        <f t="shared" si="2"/>
        <v>24980.372619165057</v>
      </c>
      <c r="C128" s="7">
        <f t="shared" si="3"/>
        <v>1714.866775249855</v>
      </c>
    </row>
    <row r="129" spans="1:3" x14ac:dyDescent="0.25">
      <c r="A129" s="8">
        <v>126</v>
      </c>
      <c r="B129" s="8">
        <f t="shared" si="2"/>
        <v>26799.848733910621</v>
      </c>
      <c r="C129" s="7">
        <f t="shared" si="3"/>
        <v>1819.4761147455647</v>
      </c>
    </row>
    <row r="130" spans="1:3" x14ac:dyDescent="0.25">
      <c r="A130" s="8">
        <v>127</v>
      </c>
      <c r="B130" s="8">
        <f t="shared" si="2"/>
        <v>28727.085837574381</v>
      </c>
      <c r="C130" s="7">
        <f t="shared" si="3"/>
        <v>1927.2371036637596</v>
      </c>
    </row>
    <row r="131" spans="1:3" x14ac:dyDescent="0.25">
      <c r="A131" s="8">
        <v>128</v>
      </c>
      <c r="B131" s="8">
        <f t="shared" si="2"/>
        <v>30764.849078971794</v>
      </c>
      <c r="C131" s="7">
        <f t="shared" si="3"/>
        <v>2037.7632413974134</v>
      </c>
    </row>
    <row r="132" spans="1:3" x14ac:dyDescent="0.25">
      <c r="A132" s="8">
        <v>129</v>
      </c>
      <c r="B132" s="8">
        <f t="shared" ref="B132:B163" si="4">$E$2/(1+($E$2-$F$2)/$F$2*EXP(-$G$2*A132)^$E$2)</f>
        <v>32915.440732348769</v>
      </c>
      <c r="C132" s="7">
        <f t="shared" si="3"/>
        <v>2150.5916533769741</v>
      </c>
    </row>
    <row r="133" spans="1:3" x14ac:dyDescent="0.25">
      <c r="A133" s="8">
        <v>130</v>
      </c>
      <c r="B133" s="8">
        <f t="shared" si="4"/>
        <v>35180.621155286004</v>
      </c>
      <c r="C133" s="7">
        <f t="shared" ref="C133:C161" si="5">B133-B132</f>
        <v>2265.1804229372356</v>
      </c>
    </row>
    <row r="134" spans="1:3" x14ac:dyDescent="0.25">
      <c r="A134" s="8">
        <v>131</v>
      </c>
      <c r="B134" s="8">
        <f t="shared" si="4"/>
        <v>37561.528596979784</v>
      </c>
      <c r="C134" s="7">
        <f t="shared" si="5"/>
        <v>2380.9074416937801</v>
      </c>
    </row>
    <row r="135" spans="1:3" x14ac:dyDescent="0.25">
      <c r="A135" s="8">
        <v>132</v>
      </c>
      <c r="B135" s="8">
        <f t="shared" si="4"/>
        <v>40058.599661969762</v>
      </c>
      <c r="C135" s="7">
        <f t="shared" si="5"/>
        <v>2497.0710649899775</v>
      </c>
    </row>
    <row r="136" spans="1:3" x14ac:dyDescent="0.25">
      <c r="A136" s="8">
        <v>133</v>
      </c>
      <c r="B136" s="8">
        <f t="shared" si="4"/>
        <v>42671.492554410666</v>
      </c>
      <c r="C136" s="7">
        <f t="shared" si="5"/>
        <v>2612.8928924409047</v>
      </c>
    </row>
    <row r="137" spans="1:3" x14ac:dyDescent="0.25">
      <c r="A137" s="8">
        <v>134</v>
      </c>
      <c r="B137" s="8">
        <f t="shared" si="4"/>
        <v>45399.015472086889</v>
      </c>
      <c r="C137" s="7">
        <f t="shared" si="5"/>
        <v>2727.5229176762223</v>
      </c>
    </row>
    <row r="138" spans="1:3" x14ac:dyDescent="0.25">
      <c r="A138" s="8">
        <v>135</v>
      </c>
      <c r="B138" s="8">
        <f t="shared" si="4"/>
        <v>48239.062718321911</v>
      </c>
      <c r="C138" s="7">
        <f t="shared" si="5"/>
        <v>2840.0472462350226</v>
      </c>
    </row>
    <row r="139" spans="1:3" x14ac:dyDescent="0.25">
      <c r="A139" s="8">
        <v>136</v>
      </c>
      <c r="B139" s="8">
        <f t="shared" si="4"/>
        <v>51188.561238938455</v>
      </c>
      <c r="C139" s="7">
        <f t="shared" si="5"/>
        <v>2949.4985206165438</v>
      </c>
    </row>
    <row r="140" spans="1:3" x14ac:dyDescent="0.25">
      <c r="A140" s="8">
        <v>137</v>
      </c>
      <c r="B140" s="8">
        <f t="shared" si="4"/>
        <v>54243.430279271357</v>
      </c>
      <c r="C140" s="7">
        <f t="shared" si="5"/>
        <v>3054.8690403329019</v>
      </c>
    </row>
    <row r="141" spans="1:3" x14ac:dyDescent="0.25">
      <c r="A141" s="8">
        <v>138</v>
      </c>
      <c r="B141" s="8">
        <f t="shared" si="4"/>
        <v>57398.556779193474</v>
      </c>
      <c r="C141" s="7">
        <f t="shared" si="5"/>
        <v>3155.1264999221166</v>
      </c>
    </row>
    <row r="142" spans="1:3" x14ac:dyDescent="0.25">
      <c r="A142" s="8">
        <v>139</v>
      </c>
      <c r="B142" s="8">
        <f t="shared" si="4"/>
        <v>60647.788852756239</v>
      </c>
      <c r="C142" s="7">
        <f t="shared" si="5"/>
        <v>3249.2320735627654</v>
      </c>
    </row>
    <row r="143" spans="1:3" x14ac:dyDescent="0.25">
      <c r="A143" s="8">
        <v>140</v>
      </c>
      <c r="B143" s="8">
        <f t="shared" si="4"/>
        <v>63983.949314734324</v>
      </c>
      <c r="C143" s="7">
        <f t="shared" si="5"/>
        <v>3336.1604619780846</v>
      </c>
    </row>
    <row r="144" spans="1:3" x14ac:dyDescent="0.25">
      <c r="A144" s="8">
        <v>141</v>
      </c>
      <c r="B144" s="8">
        <f t="shared" si="4"/>
        <v>67398.870687598261</v>
      </c>
      <c r="C144" s="7">
        <f t="shared" si="5"/>
        <v>3414.921372863937</v>
      </c>
    </row>
    <row r="145" spans="1:3" x14ac:dyDescent="0.25">
      <c r="A145" s="8">
        <v>142</v>
      </c>
      <c r="B145" s="8">
        <f t="shared" si="4"/>
        <v>70883.452435791842</v>
      </c>
      <c r="C145" s="7">
        <f t="shared" si="5"/>
        <v>3484.581748193581</v>
      </c>
    </row>
    <row r="146" spans="1:3" x14ac:dyDescent="0.25">
      <c r="A146" s="8">
        <v>143</v>
      </c>
      <c r="B146" s="8">
        <f t="shared" si="4"/>
        <v>74427.740412454077</v>
      </c>
      <c r="C146" s="7">
        <f t="shared" si="5"/>
        <v>3544.2879766622355</v>
      </c>
    </row>
    <row r="147" spans="1:3" x14ac:dyDescent="0.25">
      <c r="A147" s="8">
        <v>144</v>
      </c>
      <c r="B147" s="8">
        <f t="shared" si="4"/>
        <v>78021.027652278295</v>
      </c>
      <c r="C147" s="7">
        <f t="shared" si="5"/>
        <v>3593.287239824218</v>
      </c>
    </row>
    <row r="148" spans="1:3" x14ac:dyDescent="0.25">
      <c r="A148" s="8">
        <v>145</v>
      </c>
      <c r="B148" s="8">
        <f t="shared" si="4"/>
        <v>81651.974764622384</v>
      </c>
      <c r="C148" s="7">
        <f t="shared" si="5"/>
        <v>3630.947112344089</v>
      </c>
    </row>
    <row r="149" spans="1:3" x14ac:dyDescent="0.25">
      <c r="A149" s="8">
        <v>146</v>
      </c>
      <c r="B149" s="8">
        <f t="shared" si="4"/>
        <v>85308.747340396076</v>
      </c>
      <c r="C149" s="7">
        <f t="shared" si="5"/>
        <v>3656.7725757736916</v>
      </c>
    </row>
    <row r="150" spans="1:3" x14ac:dyDescent="0.25">
      <c r="A150" s="8">
        <v>147</v>
      </c>
      <c r="B150" s="8">
        <f t="shared" si="4"/>
        <v>88979.167011644371</v>
      </c>
      <c r="C150" s="7">
        <f t="shared" si="5"/>
        <v>3670.4196712482953</v>
      </c>
    </row>
    <row r="151" spans="1:3" x14ac:dyDescent="0.25">
      <c r="A151" s="8">
        <v>148</v>
      </c>
      <c r="B151" s="8">
        <f t="shared" si="4"/>
        <v>92650.872175484517</v>
      </c>
      <c r="C151" s="7">
        <f t="shared" si="5"/>
        <v>3671.7051638401463</v>
      </c>
    </row>
    <row r="152" spans="1:3" x14ac:dyDescent="0.25">
      <c r="A152" s="8">
        <v>149</v>
      </c>
      <c r="B152" s="8">
        <f t="shared" si="4"/>
        <v>96311.483916140947</v>
      </c>
      <c r="C152" s="7">
        <f t="shared" si="5"/>
        <v>3660.6117406564299</v>
      </c>
    </row>
    <row r="153" spans="1:3" x14ac:dyDescent="0.25">
      <c r="A153" s="8">
        <v>150</v>
      </c>
      <c r="B153" s="8">
        <f t="shared" si="4"/>
        <v>99948.772423123184</v>
      </c>
      <c r="C153" s="7">
        <f t="shared" si="5"/>
        <v>3637.2885069822369</v>
      </c>
    </row>
    <row r="154" spans="1:3" x14ac:dyDescent="0.25">
      <c r="A154" s="8">
        <v>151</v>
      </c>
      <c r="B154" s="8">
        <f t="shared" si="4"/>
        <v>103550.81916773839</v>
      </c>
      <c r="C154" s="7">
        <f t="shared" si="5"/>
        <v>3602.0467446152034</v>
      </c>
    </row>
    <row r="155" spans="1:3" x14ac:dyDescent="0.25">
      <c r="A155" s="8">
        <v>152</v>
      </c>
      <c r="B155" s="8">
        <f t="shared" si="4"/>
        <v>107106.1703129083</v>
      </c>
      <c r="C155" s="7">
        <f t="shared" si="5"/>
        <v>3555.351145169916</v>
      </c>
    </row>
    <row r="156" spans="1:3" x14ac:dyDescent="0.25">
      <c r="A156" s="8">
        <v>153</v>
      </c>
      <c r="B156" s="8">
        <f t="shared" si="4"/>
        <v>110603.9772541468</v>
      </c>
      <c r="C156" s="7">
        <f t="shared" si="5"/>
        <v>3497.8069412384939</v>
      </c>
    </row>
    <row r="157" spans="1:3" x14ac:dyDescent="0.25">
      <c r="A157" s="8">
        <v>154</v>
      </c>
      <c r="B157" s="8">
        <f t="shared" si="4"/>
        <v>114034.12077822223</v>
      </c>
      <c r="C157" s="7">
        <f t="shared" si="5"/>
        <v>3430.1435240754363</v>
      </c>
    </row>
    <row r="158" spans="1:3" x14ac:dyDescent="0.25">
      <c r="A158" s="8">
        <v>155</v>
      </c>
      <c r="B158" s="8">
        <f t="shared" si="4"/>
        <v>117387.31609344431</v>
      </c>
      <c r="C158" s="7">
        <f t="shared" si="5"/>
        <v>3353.1953152220813</v>
      </c>
    </row>
    <row r="159" spans="1:3" x14ac:dyDescent="0.25">
      <c r="A159" s="8">
        <v>156</v>
      </c>
      <c r="B159" s="8">
        <f t="shared" si="4"/>
        <v>120655.19679747133</v>
      </c>
      <c r="C159" s="7">
        <f t="shared" si="5"/>
        <v>3267.8807040270185</v>
      </c>
    </row>
    <row r="160" spans="1:3" x14ac:dyDescent="0.25">
      <c r="A160" s="8">
        <v>157</v>
      </c>
      <c r="B160" s="8">
        <f t="shared" si="4"/>
        <v>123830.37675628031</v>
      </c>
      <c r="C160" s="7">
        <f t="shared" si="5"/>
        <v>3175.179958808978</v>
      </c>
    </row>
    <row r="161" spans="1:3" x14ac:dyDescent="0.25">
      <c r="A161" s="8">
        <v>158</v>
      </c>
      <c r="B161" s="8">
        <f t="shared" si="4"/>
        <v>126906.48967222971</v>
      </c>
      <c r="C161" s="7">
        <f t="shared" si="5"/>
        <v>3076.1129159494012</v>
      </c>
    </row>
    <row r="162" spans="1:3" x14ac:dyDescent="0.25">
      <c r="A162" s="8">
        <v>159</v>
      </c>
      <c r="B162" s="8">
        <f t="shared" si="4"/>
        <v>129878.20697336005</v>
      </c>
      <c r="C162" s="7">
        <f>B162-B161</f>
        <v>2971.7173011303385</v>
      </c>
    </row>
    <row r="163" spans="1:3" x14ac:dyDescent="0.25">
      <c r="A163" s="8">
        <v>160</v>
      </c>
      <c r="B163" s="8">
        <f t="shared" si="4"/>
        <v>132741.23530544713</v>
      </c>
      <c r="C163" s="7">
        <f>B163-B162</f>
        <v>2863.0283320870803</v>
      </c>
    </row>
    <row r="164" spans="1:3" x14ac:dyDescent="0.25">
      <c r="A164" s="8">
        <v>161</v>
      </c>
      <c r="B164" s="8">
        <f t="shared" ref="B164:B168" si="6">$E$2/(1+($E$2-$F$2)/$F$2*EXP(-$G$2*A164)^$E$2)</f>
        <v>135492.29549005764</v>
      </c>
      <c r="C164" s="7">
        <f t="shared" ref="C164:C168" si="7">B164-B163</f>
        <v>2751.0601846105128</v>
      </c>
    </row>
    <row r="165" spans="1:3" x14ac:dyDescent="0.25">
      <c r="A165" s="8">
        <v>162</v>
      </c>
      <c r="B165" s="8">
        <f t="shared" si="6"/>
        <v>138129.0852402685</v>
      </c>
      <c r="C165" s="7">
        <f t="shared" si="7"/>
        <v>2636.7897502108535</v>
      </c>
    </row>
    <row r="166" spans="1:3" x14ac:dyDescent="0.25">
      <c r="A166" s="8">
        <v>163</v>
      </c>
      <c r="B166" s="8">
        <f t="shared" si="6"/>
        <v>140650.22819410564</v>
      </c>
      <c r="C166" s="7">
        <f t="shared" si="7"/>
        <v>2521.1429538371449</v>
      </c>
    </row>
    <row r="167" spans="1:3" x14ac:dyDescent="0.25">
      <c r="A167" s="8">
        <v>164</v>
      </c>
      <c r="B167" s="8">
        <f t="shared" si="6"/>
        <v>143055.21196927383</v>
      </c>
      <c r="C167" s="7">
        <f t="shared" si="7"/>
        <v>2404.9837751681916</v>
      </c>
    </row>
    <row r="168" spans="1:3" x14ac:dyDescent="0.25">
      <c r="A168" s="8">
        <v>165</v>
      </c>
      <c r="B168" s="8">
        <f t="shared" si="6"/>
        <v>145344.31793560946</v>
      </c>
      <c r="C168" s="7">
        <f t="shared" si="7"/>
        <v>2289.1059663356282</v>
      </c>
    </row>
  </sheetData>
  <mergeCells count="2">
    <mergeCell ref="E1:G1"/>
    <mergeCell ref="J2:J3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5123" r:id="rId4" name="ScrollBar3">
          <controlPr defaultSize="0" autoLine="0" linkedCell="G1" r:id="rId5">
            <anchor moveWithCells="1">
              <from>
                <xdr:col>5</xdr:col>
                <xdr:colOff>0</xdr:colOff>
                <xdr:row>5</xdr:row>
                <xdr:rowOff>47625</xdr:rowOff>
              </from>
              <to>
                <xdr:col>7</xdr:col>
                <xdr:colOff>752475</xdr:colOff>
                <xdr:row>6</xdr:row>
                <xdr:rowOff>9525</xdr:rowOff>
              </to>
            </anchor>
          </controlPr>
        </control>
      </mc:Choice>
      <mc:Fallback>
        <control shapeId="5123" r:id="rId4" name="ScrollBar3"/>
      </mc:Fallback>
    </mc:AlternateContent>
    <mc:AlternateContent xmlns:mc="http://schemas.openxmlformats.org/markup-compatibility/2006">
      <mc:Choice Requires="x14">
        <control shapeId="5122" r:id="rId6" name="ScrollBar2">
          <controlPr defaultSize="0" autoLine="0" linkedCell="F2" r:id="rId7">
            <anchor moveWithCells="1">
              <from>
                <xdr:col>5</xdr:col>
                <xdr:colOff>9525</xdr:colOff>
                <xdr:row>4</xdr:row>
                <xdr:rowOff>38100</xdr:rowOff>
              </from>
              <to>
                <xdr:col>7</xdr:col>
                <xdr:colOff>752475</xdr:colOff>
                <xdr:row>4</xdr:row>
                <xdr:rowOff>171450</xdr:rowOff>
              </to>
            </anchor>
          </controlPr>
        </control>
      </mc:Choice>
      <mc:Fallback>
        <control shapeId="5122" r:id="rId6" name="ScrollBar2"/>
      </mc:Fallback>
    </mc:AlternateContent>
    <mc:AlternateContent xmlns:mc="http://schemas.openxmlformats.org/markup-compatibility/2006">
      <mc:Choice Requires="x14">
        <control shapeId="5121" r:id="rId8" name="ScrollBar1">
          <controlPr defaultSize="0" autoLine="0" linkedCell="D1" r:id="rId9">
            <anchor moveWithCells="1">
              <from>
                <xdr:col>5</xdr:col>
                <xdr:colOff>0</xdr:colOff>
                <xdr:row>3</xdr:row>
                <xdr:rowOff>28575</xdr:rowOff>
              </from>
              <to>
                <xdr:col>7</xdr:col>
                <xdr:colOff>742950</xdr:colOff>
                <xdr:row>3</xdr:row>
                <xdr:rowOff>171450</xdr:rowOff>
              </to>
            </anchor>
          </controlPr>
        </control>
      </mc:Choice>
      <mc:Fallback>
        <control shapeId="5121" r:id="rId8" name="ScrollBar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K168"/>
  <sheetViews>
    <sheetView workbookViewId="0">
      <selection activeCell="H30" sqref="H30"/>
    </sheetView>
  </sheetViews>
  <sheetFormatPr baseColWidth="10" defaultRowHeight="15" x14ac:dyDescent="0.25"/>
  <cols>
    <col min="11" max="11" width="23.5703125" customWidth="1"/>
  </cols>
  <sheetData>
    <row r="1" spans="1:11" x14ac:dyDescent="0.25">
      <c r="A1" s="7" t="s">
        <v>4</v>
      </c>
      <c r="B1" s="7"/>
      <c r="E1" s="29" t="s">
        <v>5</v>
      </c>
      <c r="F1" s="29"/>
      <c r="G1" s="29">
        <v>51</v>
      </c>
      <c r="K1" s="4" t="s">
        <v>6</v>
      </c>
    </row>
    <row r="2" spans="1:11" x14ac:dyDescent="0.25">
      <c r="A2" s="8" t="s">
        <v>7</v>
      </c>
      <c r="B2" s="8" t="s">
        <v>8</v>
      </c>
      <c r="C2" s="26" t="s">
        <v>17</v>
      </c>
      <c r="E2" s="11">
        <v>9031</v>
      </c>
      <c r="F2" s="12">
        <v>1</v>
      </c>
      <c r="G2" s="13">
        <f>G1/10000000</f>
        <v>5.1000000000000003E-6</v>
      </c>
      <c r="J2" s="30" t="s">
        <v>9</v>
      </c>
      <c r="K2" s="9">
        <f>E2</f>
        <v>9031</v>
      </c>
    </row>
    <row r="3" spans="1:11" x14ac:dyDescent="0.25">
      <c r="A3" s="8">
        <v>0</v>
      </c>
      <c r="B3" s="8">
        <f>$E$2/(1+($E$2-$F$2)/$F$2*EXP(-$G$2*A3)^$E$2)</f>
        <v>1</v>
      </c>
      <c r="J3" s="30"/>
      <c r="K3" s="10" t="str">
        <f xml:space="preserve"> "1 + "&amp;ROUND((E2-F2)/F2,1)&amp;" exp("&amp;-G2*E2&amp;"x)"</f>
        <v>1 + 9030 exp(-0,0460581x)</v>
      </c>
    </row>
    <row r="4" spans="1:11" x14ac:dyDescent="0.25">
      <c r="A4" s="8">
        <v>1</v>
      </c>
      <c r="B4" s="8">
        <f t="shared" ref="B4:B67" si="0">$E$2/(1+($E$2-$F$2)/$F$2*EXP(-$G$2*A4)^$E$2)</f>
        <v>1.0471297824924595</v>
      </c>
      <c r="C4" s="7">
        <f>B4-B3</f>
        <v>4.7129782492459471E-2</v>
      </c>
      <c r="E4" t="s">
        <v>10</v>
      </c>
      <c r="I4" t="s">
        <v>23</v>
      </c>
    </row>
    <row r="5" spans="1:11" x14ac:dyDescent="0.25">
      <c r="A5" s="8">
        <v>2</v>
      </c>
      <c r="B5" s="8">
        <f t="shared" si="0"/>
        <v>1.0964805116672671</v>
      </c>
      <c r="C5" s="7">
        <f t="shared" ref="C5:C68" si="1">B5-B4</f>
        <v>4.935072917480765E-2</v>
      </c>
      <c r="E5" t="s">
        <v>11</v>
      </c>
      <c r="I5" t="s">
        <v>24</v>
      </c>
    </row>
    <row r="6" spans="1:11" x14ac:dyDescent="0.25">
      <c r="A6" s="8">
        <v>3</v>
      </c>
      <c r="B6" s="8">
        <f t="shared" si="0"/>
        <v>1.1481568215283158</v>
      </c>
      <c r="C6" s="7">
        <f t="shared" si="1"/>
        <v>5.1676309861048653E-2</v>
      </c>
      <c r="E6" t="s">
        <v>3</v>
      </c>
      <c r="I6" t="s">
        <v>25</v>
      </c>
    </row>
    <row r="7" spans="1:11" x14ac:dyDescent="0.25">
      <c r="A7" s="8">
        <v>4</v>
      </c>
      <c r="B7" s="8">
        <f t="shared" si="0"/>
        <v>1.2022682731193624</v>
      </c>
      <c r="C7" s="7">
        <f t="shared" si="1"/>
        <v>5.4111451591046578E-2</v>
      </c>
    </row>
    <row r="8" spans="1:11" x14ac:dyDescent="0.25">
      <c r="A8" s="8">
        <v>5</v>
      </c>
      <c r="B8" s="8">
        <f t="shared" si="0"/>
        <v>1.2589295862928473</v>
      </c>
      <c r="C8" s="7">
        <f t="shared" si="1"/>
        <v>5.6661313173484995E-2</v>
      </c>
    </row>
    <row r="9" spans="1:11" x14ac:dyDescent="0.25">
      <c r="A9" s="8">
        <v>6</v>
      </c>
      <c r="B9" s="8">
        <f t="shared" si="0"/>
        <v>1.3182608823480959</v>
      </c>
      <c r="C9" s="7">
        <f t="shared" si="1"/>
        <v>5.9331296055248561E-2</v>
      </c>
    </row>
    <row r="10" spans="1:11" x14ac:dyDescent="0.25">
      <c r="A10" s="8">
        <v>7</v>
      </c>
      <c r="B10" s="8">
        <f t="shared" si="0"/>
        <v>1.380387938063405</v>
      </c>
      <c r="C10" s="7">
        <f t="shared" si="1"/>
        <v>6.2127055715309076E-2</v>
      </c>
    </row>
    <row r="11" spans="1:11" x14ac:dyDescent="0.25">
      <c r="A11" s="8">
        <v>8</v>
      </c>
      <c r="B11" s="8">
        <f t="shared" si="0"/>
        <v>1.4454424516474047</v>
      </c>
      <c r="C11" s="7">
        <f t="shared" si="1"/>
        <v>6.5054513583999718E-2</v>
      </c>
    </row>
    <row r="12" spans="1:11" x14ac:dyDescent="0.25">
      <c r="A12" s="8">
        <v>9</v>
      </c>
      <c r="B12" s="8">
        <f t="shared" si="0"/>
        <v>1.513562321158278</v>
      </c>
      <c r="C12" s="7">
        <f t="shared" si="1"/>
        <v>6.8119869510873343E-2</v>
      </c>
    </row>
    <row r="13" spans="1:11" x14ac:dyDescent="0.25">
      <c r="A13" s="8">
        <v>10</v>
      </c>
      <c r="B13" s="8">
        <f t="shared" si="0"/>
        <v>1.5848919359858946</v>
      </c>
      <c r="C13" s="7">
        <f t="shared" si="1"/>
        <v>7.1329614827616572E-2</v>
      </c>
    </row>
    <row r="14" spans="1:11" x14ac:dyDescent="0.25">
      <c r="A14" s="8">
        <v>11</v>
      </c>
      <c r="B14" s="8">
        <f t="shared" si="0"/>
        <v>1.6595824820042591</v>
      </c>
      <c r="C14" s="7">
        <f t="shared" si="1"/>
        <v>7.4690546018364445E-2</v>
      </c>
    </row>
    <row r="15" spans="1:11" x14ac:dyDescent="0.25">
      <c r="A15" s="8">
        <v>12</v>
      </c>
      <c r="B15" s="8">
        <f t="shared" si="0"/>
        <v>1.7377922610194212</v>
      </c>
      <c r="C15" s="7">
        <f t="shared" si="1"/>
        <v>7.8209779015162129E-2</v>
      </c>
    </row>
    <row r="16" spans="1:11" x14ac:dyDescent="0.25">
      <c r="A16" s="8">
        <v>13</v>
      </c>
      <c r="B16" s="8">
        <f t="shared" si="0"/>
        <v>1.8196870251953801</v>
      </c>
      <c r="C16" s="7">
        <f t="shared" si="1"/>
        <v>8.1894764175958867E-2</v>
      </c>
    </row>
    <row r="17" spans="1:3" x14ac:dyDescent="0.25">
      <c r="A17" s="8">
        <v>14</v>
      </c>
      <c r="B17" s="8">
        <f t="shared" si="0"/>
        <v>1.9054403271415752</v>
      </c>
      <c r="C17" s="7">
        <f t="shared" si="1"/>
        <v>8.5753301946195126E-2</v>
      </c>
    </row>
    <row r="18" spans="1:3" x14ac:dyDescent="0.25">
      <c r="A18" s="8">
        <v>15</v>
      </c>
      <c r="B18" s="8">
        <f t="shared" si="0"/>
        <v>1.9952338864051948</v>
      </c>
      <c r="C18" s="7">
        <f t="shared" si="1"/>
        <v>8.9793559263619649E-2</v>
      </c>
    </row>
    <row r="19" spans="1:3" x14ac:dyDescent="0.25">
      <c r="A19" s="8">
        <v>16</v>
      </c>
      <c r="B19" s="8">
        <f t="shared" si="0"/>
        <v>2.0892579731140244</v>
      </c>
      <c r="C19" s="7">
        <f t="shared" si="1"/>
        <v>9.4024086708829557E-2</v>
      </c>
    </row>
    <row r="20" spans="1:3" x14ac:dyDescent="0.25">
      <c r="A20" s="8">
        <v>17</v>
      </c>
      <c r="B20" s="8">
        <f t="shared" si="0"/>
        <v>2.1877118095869599</v>
      </c>
      <c r="C20" s="7">
        <f t="shared" si="1"/>
        <v>9.8453836472935485E-2</v>
      </c>
    </row>
    <row r="21" spans="1:3" x14ac:dyDescent="0.25">
      <c r="A21" s="8">
        <v>18</v>
      </c>
      <c r="B21" s="8">
        <f t="shared" si="0"/>
        <v>2.2908039907299558</v>
      </c>
      <c r="C21" s="7">
        <f t="shared" si="1"/>
        <v>0.1030921811429959</v>
      </c>
    </row>
    <row r="22" spans="1:3" x14ac:dyDescent="0.25">
      <c r="A22" s="8">
        <v>19</v>
      </c>
      <c r="B22" s="8">
        <f t="shared" si="0"/>
        <v>2.3987529240923648</v>
      </c>
      <c r="C22" s="7">
        <f t="shared" si="1"/>
        <v>0.10794893336240907</v>
      </c>
    </row>
    <row r="23" spans="1:3" x14ac:dyDescent="0.25">
      <c r="A23" s="8">
        <v>20</v>
      </c>
      <c r="B23" s="8">
        <f t="shared" si="0"/>
        <v>2.5117872905186469</v>
      </c>
      <c r="C23" s="7">
        <f t="shared" si="1"/>
        <v>0.11303436642628206</v>
      </c>
    </row>
    <row r="24" spans="1:3" x14ac:dyDescent="0.25">
      <c r="A24" s="8">
        <v>21</v>
      </c>
      <c r="B24" s="8">
        <f t="shared" si="0"/>
        <v>2.6301465263110253</v>
      </c>
      <c r="C24" s="7">
        <f t="shared" si="1"/>
        <v>0.11835923579237839</v>
      </c>
    </row>
    <row r="25" spans="1:3" x14ac:dyDescent="0.25">
      <c r="A25" s="8">
        <v>22</v>
      </c>
      <c r="B25" s="8">
        <f t="shared" si="0"/>
        <v>2.7540813279234895</v>
      </c>
      <c r="C25" s="7">
        <f t="shared" si="1"/>
        <v>0.12393480161246417</v>
      </c>
    </row>
    <row r="26" spans="1:3" x14ac:dyDescent="0.25">
      <c r="A26" s="8">
        <v>23</v>
      </c>
      <c r="B26" s="8">
        <f t="shared" si="0"/>
        <v>2.88385418024831</v>
      </c>
      <c r="C26" s="7">
        <f t="shared" si="1"/>
        <v>0.1297728523248205</v>
      </c>
    </row>
    <row r="27" spans="1:3" x14ac:dyDescent="0.25">
      <c r="A27" s="8">
        <v>24</v>
      </c>
      <c r="B27" s="8">
        <f t="shared" si="0"/>
        <v>3.0197399095207107</v>
      </c>
      <c r="C27" s="7">
        <f t="shared" si="1"/>
        <v>0.13588572927240072</v>
      </c>
    </row>
    <row r="28" spans="1:3" x14ac:dyDescent="0.25">
      <c r="A28" s="8">
        <v>25</v>
      </c>
      <c r="B28" s="8">
        <f t="shared" si="0"/>
        <v>3.1620262620844408</v>
      </c>
      <c r="C28" s="7">
        <f t="shared" si="1"/>
        <v>0.14228635256373012</v>
      </c>
    </row>
    <row r="29" spans="1:3" x14ac:dyDescent="0.25">
      <c r="A29" s="8">
        <v>26</v>
      </c>
      <c r="B29" s="8">
        <f t="shared" si="0"/>
        <v>3.3110145100843731</v>
      </c>
      <c r="C29" s="7">
        <f t="shared" si="1"/>
        <v>0.14898824799993227</v>
      </c>
    </row>
    <row r="30" spans="1:3" x14ac:dyDescent="0.25">
      <c r="A30" s="8">
        <v>27</v>
      </c>
      <c r="B30" s="8">
        <f t="shared" si="0"/>
        <v>3.4670200854403888</v>
      </c>
      <c r="C30" s="7">
        <f t="shared" si="1"/>
        <v>0.15600557535601567</v>
      </c>
    </row>
    <row r="31" spans="1:3" x14ac:dyDescent="0.25">
      <c r="A31" s="8">
        <v>28</v>
      </c>
      <c r="B31" s="8">
        <f t="shared" si="0"/>
        <v>3.6303732433396507</v>
      </c>
      <c r="C31" s="7">
        <f t="shared" si="1"/>
        <v>0.16335315789926197</v>
      </c>
    </row>
    <row r="32" spans="1:3" x14ac:dyDescent="0.25">
      <c r="A32" s="8">
        <v>29</v>
      </c>
      <c r="B32" s="8">
        <f t="shared" si="0"/>
        <v>3.8014197566364869</v>
      </c>
      <c r="C32" s="7">
        <f t="shared" si="1"/>
        <v>0.17104651329683618</v>
      </c>
    </row>
    <row r="33" spans="1:3" x14ac:dyDescent="0.25">
      <c r="A33" s="8">
        <v>30</v>
      </c>
      <c r="B33" s="8">
        <f t="shared" si="0"/>
        <v>3.9805216425418801</v>
      </c>
      <c r="C33" s="7">
        <f t="shared" si="1"/>
        <v>0.17910188590539322</v>
      </c>
    </row>
    <row r="34" spans="1:3" x14ac:dyDescent="0.25">
      <c r="A34" s="8">
        <v>31</v>
      </c>
      <c r="B34" s="8">
        <f t="shared" si="0"/>
        <v>4.1680579231496528</v>
      </c>
      <c r="C34" s="7">
        <f t="shared" si="1"/>
        <v>0.18753628060777272</v>
      </c>
    </row>
    <row r="35" spans="1:3" x14ac:dyDescent="0.25">
      <c r="A35" s="8">
        <v>32</v>
      </c>
      <c r="B35" s="8">
        <f t="shared" si="0"/>
        <v>4.364425421269214</v>
      </c>
      <c r="C35" s="7">
        <f t="shared" si="1"/>
        <v>0.19636749811956111</v>
      </c>
    </row>
    <row r="36" spans="1:3" x14ac:dyDescent="0.25">
      <c r="A36" s="8">
        <v>33</v>
      </c>
      <c r="B36" s="8">
        <f t="shared" si="0"/>
        <v>4.5700395932785405</v>
      </c>
      <c r="C36" s="7">
        <f t="shared" si="1"/>
        <v>0.20561417200932652</v>
      </c>
    </row>
    <row r="37" spans="1:3" x14ac:dyDescent="0.25">
      <c r="A37" s="8">
        <v>34</v>
      </c>
      <c r="B37" s="8">
        <f t="shared" si="0"/>
        <v>4.7853354005607471</v>
      </c>
      <c r="C37" s="7">
        <f t="shared" si="1"/>
        <v>0.21529580728220665</v>
      </c>
    </row>
    <row r="38" spans="1:3" x14ac:dyDescent="0.25">
      <c r="A38" s="8">
        <v>35</v>
      </c>
      <c r="B38" s="8">
        <f t="shared" si="0"/>
        <v>5.0107682214329294</v>
      </c>
      <c r="C38" s="7">
        <f t="shared" si="1"/>
        <v>0.2254328208721823</v>
      </c>
    </row>
    <row r="39" spans="1:3" x14ac:dyDescent="0.25">
      <c r="A39" s="8">
        <v>36</v>
      </c>
      <c r="B39" s="8">
        <f t="shared" si="0"/>
        <v>5.2468148052948251</v>
      </c>
      <c r="C39" s="7">
        <f t="shared" si="1"/>
        <v>0.2360465838618957</v>
      </c>
    </row>
    <row r="40" spans="1:3" x14ac:dyDescent="0.25">
      <c r="A40" s="8">
        <v>37</v>
      </c>
      <c r="B40" s="8">
        <f t="shared" si="0"/>
        <v>5.4939742709886472</v>
      </c>
      <c r="C40" s="7">
        <f t="shared" si="1"/>
        <v>0.24715946569382208</v>
      </c>
    </row>
    <row r="41" spans="1:3" x14ac:dyDescent="0.25">
      <c r="A41" s="8">
        <v>38</v>
      </c>
      <c r="B41" s="8">
        <f t="shared" si="0"/>
        <v>5.7527691513187671</v>
      </c>
      <c r="C41" s="7">
        <f t="shared" si="1"/>
        <v>0.25879488033011988</v>
      </c>
    </row>
    <row r="42" spans="1:3" x14ac:dyDescent="0.25">
      <c r="A42" s="8">
        <v>39</v>
      </c>
      <c r="B42" s="8">
        <f t="shared" si="0"/>
        <v>6.0237464858925085</v>
      </c>
      <c r="C42" s="7">
        <f t="shared" si="1"/>
        <v>0.2709773345737414</v>
      </c>
    </row>
    <row r="43" spans="1:3" x14ac:dyDescent="0.25">
      <c r="A43" s="8">
        <v>40</v>
      </c>
      <c r="B43" s="8">
        <f t="shared" si="0"/>
        <v>6.3074789644285643</v>
      </c>
      <c r="C43" s="7">
        <f t="shared" si="1"/>
        <v>0.28373247853605577</v>
      </c>
    </row>
    <row r="44" spans="1:3" x14ac:dyDescent="0.25">
      <c r="A44" s="8">
        <v>41</v>
      </c>
      <c r="B44" s="8">
        <f t="shared" si="0"/>
        <v>6.6045661227884604</v>
      </c>
      <c r="C44" s="7">
        <f t="shared" si="1"/>
        <v>0.29708715835989619</v>
      </c>
    </row>
    <row r="45" spans="1:3" x14ac:dyDescent="0.25">
      <c r="A45" s="8">
        <v>42</v>
      </c>
      <c r="B45" s="8">
        <f t="shared" si="0"/>
        <v>6.9156355941792169</v>
      </c>
      <c r="C45" s="7">
        <f t="shared" si="1"/>
        <v>0.31106947139075647</v>
      </c>
    </row>
    <row r="46" spans="1:3" x14ac:dyDescent="0.25">
      <c r="A46" s="8">
        <v>43</v>
      </c>
      <c r="B46" s="8">
        <f t="shared" si="0"/>
        <v>7.2413444179202191</v>
      </c>
      <c r="C46" s="7">
        <f t="shared" si="1"/>
        <v>0.32570882374100218</v>
      </c>
    </row>
    <row r="47" spans="1:3" x14ac:dyDescent="0.25">
      <c r="A47" s="8">
        <v>44</v>
      </c>
      <c r="B47" s="8">
        <f t="shared" si="0"/>
        <v>7.5823804084507076</v>
      </c>
      <c r="C47" s="7">
        <f t="shared" si="1"/>
        <v>0.3410359905304885</v>
      </c>
    </row>
    <row r="48" spans="1:3" x14ac:dyDescent="0.25">
      <c r="A48" s="8">
        <v>45</v>
      </c>
      <c r="B48" s="8">
        <f t="shared" si="0"/>
        <v>7.9394635871489543</v>
      </c>
      <c r="C48" s="7">
        <f t="shared" si="1"/>
        <v>0.35708317869824668</v>
      </c>
    </row>
    <row r="49" spans="1:3" x14ac:dyDescent="0.25">
      <c r="A49" s="8">
        <v>46</v>
      </c>
      <c r="B49" s="8">
        <f t="shared" si="0"/>
        <v>8.3133476799681603</v>
      </c>
      <c r="C49" s="7">
        <f t="shared" si="1"/>
        <v>0.37388409281920598</v>
      </c>
    </row>
    <row r="50" spans="1:3" x14ac:dyDescent="0.25">
      <c r="A50" s="8">
        <v>47</v>
      </c>
      <c r="B50" s="8">
        <f t="shared" si="0"/>
        <v>8.7048216835304686</v>
      </c>
      <c r="C50" s="7">
        <f t="shared" si="1"/>
        <v>0.39147400356230833</v>
      </c>
    </row>
    <row r="51" spans="1:3" x14ac:dyDescent="0.25">
      <c r="A51" s="8">
        <v>48</v>
      </c>
      <c r="B51" s="8">
        <f t="shared" si="0"/>
        <v>9.1147115029986221</v>
      </c>
      <c r="C51" s="7">
        <f t="shared" si="1"/>
        <v>0.4098898194681535</v>
      </c>
    </row>
    <row r="52" spans="1:3" x14ac:dyDescent="0.25">
      <c r="A52" s="8">
        <v>49</v>
      </c>
      <c r="B52" s="8">
        <f t="shared" si="0"/>
        <v>9.5438816647695752</v>
      </c>
      <c r="C52" s="7">
        <f t="shared" si="1"/>
        <v>0.42917016177095313</v>
      </c>
    </row>
    <row r="53" spans="1:3" x14ac:dyDescent="0.25">
      <c r="A53" s="8">
        <v>50</v>
      </c>
      <c r="B53" s="8">
        <f t="shared" si="0"/>
        <v>9.9932371072157888</v>
      </c>
      <c r="C53" s="7">
        <f t="shared" si="1"/>
        <v>0.44935544244621362</v>
      </c>
    </row>
    <row r="54" spans="1:3" x14ac:dyDescent="0.25">
      <c r="A54" s="8">
        <v>51</v>
      </c>
      <c r="B54" s="8">
        <f t="shared" si="0"/>
        <v>10.463725053103913</v>
      </c>
      <c r="C54" s="7">
        <f t="shared" si="1"/>
        <v>0.4704879458881237</v>
      </c>
    </row>
    <row r="55" spans="1:3" x14ac:dyDescent="0.25">
      <c r="A55" s="8">
        <v>52</v>
      </c>
      <c r="B55" s="8">
        <f t="shared" si="0"/>
        <v>10.956336967083518</v>
      </c>
      <c r="C55" s="7">
        <f t="shared" si="1"/>
        <v>0.49261191397960502</v>
      </c>
    </row>
    <row r="56" spans="1:3" x14ac:dyDescent="0.25">
      <c r="A56" s="8">
        <v>53</v>
      </c>
      <c r="B56" s="8">
        <f t="shared" si="0"/>
        <v>11.472110602054997</v>
      </c>
      <c r="C56" s="7">
        <f t="shared" si="1"/>
        <v>0.51577363497147921</v>
      </c>
    </row>
    <row r="57" spans="1:3" x14ac:dyDescent="0.25">
      <c r="A57" s="8">
        <v>54</v>
      </c>
      <c r="B57" s="8">
        <f t="shared" si="0"/>
        <v>12.012132138218185</v>
      </c>
      <c r="C57" s="7">
        <f t="shared" si="1"/>
        <v>0.54002153616318793</v>
      </c>
    </row>
    <row r="58" spans="1:3" x14ac:dyDescent="0.25">
      <c r="A58" s="8">
        <v>55</v>
      </c>
      <c r="B58" s="8">
        <f t="shared" si="0"/>
        <v>12.577538418933162</v>
      </c>
      <c r="C58" s="7">
        <f t="shared" si="1"/>
        <v>0.56540628071497778</v>
      </c>
    </row>
    <row r="59" spans="1:3" x14ac:dyDescent="0.25">
      <c r="A59" s="8">
        <v>56</v>
      </c>
      <c r="B59" s="8">
        <f t="shared" si="0"/>
        <v>13.169519287411386</v>
      </c>
      <c r="C59" s="7">
        <f t="shared" si="1"/>
        <v>0.59198086847822395</v>
      </c>
    </row>
    <row r="60" spans="1:3" x14ac:dyDescent="0.25">
      <c r="A60" s="8">
        <v>57</v>
      </c>
      <c r="B60" s="8">
        <f t="shared" si="0"/>
        <v>13.789320028592968</v>
      </c>
      <c r="C60" s="7">
        <f t="shared" si="1"/>
        <v>0.61980074118158157</v>
      </c>
    </row>
    <row r="61" spans="1:3" x14ac:dyDescent="0.25">
      <c r="A61" s="8">
        <v>58</v>
      </c>
      <c r="B61" s="8">
        <f t="shared" si="0"/>
        <v>14.438243920887988</v>
      </c>
      <c r="C61" s="7">
        <f t="shared" si="1"/>
        <v>0.64892389229502001</v>
      </c>
    </row>
    <row r="62" spans="1:3" x14ac:dyDescent="0.25">
      <c r="A62" s="8">
        <v>59</v>
      </c>
      <c r="B62" s="8">
        <f t="shared" si="0"/>
        <v>15.117654902116934</v>
      </c>
      <c r="C62" s="7">
        <f t="shared" si="1"/>
        <v>0.67941098122894594</v>
      </c>
    </row>
    <row r="63" spans="1:3" x14ac:dyDescent="0.25">
      <c r="A63" s="8">
        <v>60</v>
      </c>
      <c r="B63" s="8">
        <f t="shared" si="0"/>
        <v>15.828980354763781</v>
      </c>
      <c r="C63" s="7">
        <f t="shared" si="1"/>
        <v>0.71132545264684666</v>
      </c>
    </row>
    <row r="64" spans="1:3" x14ac:dyDescent="0.25">
      <c r="A64" s="8">
        <v>61</v>
      </c>
      <c r="B64" s="8">
        <f t="shared" si="0"/>
        <v>16.573714015433509</v>
      </c>
      <c r="C64" s="7">
        <f t="shared" si="1"/>
        <v>0.74473366066972879</v>
      </c>
    </row>
    <row r="65" spans="1:3" x14ac:dyDescent="0.25">
      <c r="A65" s="8">
        <v>62</v>
      </c>
      <c r="B65" s="8">
        <f t="shared" si="0"/>
        <v>17.353419013596667</v>
      </c>
      <c r="C65" s="7">
        <f t="shared" si="1"/>
        <v>0.77970499816315808</v>
      </c>
    </row>
    <row r="66" spans="1:3" x14ac:dyDescent="0.25">
      <c r="A66" s="8">
        <v>63</v>
      </c>
      <c r="B66" s="8">
        <f t="shared" si="0"/>
        <v>18.169731045230105</v>
      </c>
      <c r="C66" s="7">
        <f t="shared" si="1"/>
        <v>0.81631203163343713</v>
      </c>
    </row>
    <row r="67" spans="1:3" x14ac:dyDescent="0.25">
      <c r="A67" s="8">
        <v>64</v>
      </c>
      <c r="B67" s="8">
        <f t="shared" si="0"/>
        <v>19.024361686571837</v>
      </c>
      <c r="C67" s="7">
        <f t="shared" si="1"/>
        <v>0.85463064134173194</v>
      </c>
    </row>
    <row r="68" spans="1:3" x14ac:dyDescent="0.25">
      <c r="A68" s="8">
        <v>65</v>
      </c>
      <c r="B68" s="8">
        <f t="shared" ref="B68:B131" si="2">$E$2/(1+($E$2-$F$2)/$F$2*EXP(-$G$2*A68)^$E$2)</f>
        <v>19.919101854096048</v>
      </c>
      <c r="C68" s="7">
        <f t="shared" si="1"/>
        <v>0.89474016752421193</v>
      </c>
    </row>
    <row r="69" spans="1:3" x14ac:dyDescent="0.25">
      <c r="A69" s="8">
        <v>66</v>
      </c>
      <c r="B69" s="8">
        <f t="shared" si="2"/>
        <v>20.855825416222249</v>
      </c>
      <c r="C69" s="7">
        <f t="shared" ref="C69:C132" si="3">B69-B68</f>
        <v>0.93672356212620045</v>
      </c>
    </row>
    <row r="70" spans="1:3" x14ac:dyDescent="0.25">
      <c r="A70" s="8">
        <v>67</v>
      </c>
      <c r="B70" s="8">
        <f t="shared" si="2"/>
        <v>21.836492963206805</v>
      </c>
      <c r="C70" s="7">
        <f t="shared" si="3"/>
        <v>0.98066754698455583</v>
      </c>
    </row>
    <row r="71" spans="1:3" x14ac:dyDescent="0.25">
      <c r="A71" s="8">
        <v>68</v>
      </c>
      <c r="B71" s="8">
        <f t="shared" si="2"/>
        <v>22.863155741343132</v>
      </c>
      <c r="C71" s="7">
        <f t="shared" si="3"/>
        <v>1.0266627781363269</v>
      </c>
    </row>
    <row r="72" spans="1:3" x14ac:dyDescent="0.25">
      <c r="A72" s="8">
        <v>69</v>
      </c>
      <c r="B72" s="8">
        <f t="shared" si="2"/>
        <v>23.937959757891456</v>
      </c>
      <c r="C72" s="7">
        <f t="shared" si="3"/>
        <v>1.0748040165483239</v>
      </c>
    </row>
    <row r="73" spans="1:3" x14ac:dyDescent="0.25">
      <c r="A73" s="8">
        <v>70</v>
      </c>
      <c r="B73" s="8">
        <f t="shared" si="2"/>
        <v>25.063150063514708</v>
      </c>
      <c r="C73" s="7">
        <f t="shared" si="3"/>
        <v>1.1251903056232528</v>
      </c>
    </row>
    <row r="74" spans="1:3" x14ac:dyDescent="0.25">
      <c r="A74" s="8">
        <v>71</v>
      </c>
      <c r="B74" s="8">
        <f t="shared" si="2"/>
        <v>26.241075219205225</v>
      </c>
      <c r="C74" s="7">
        <f t="shared" si="3"/>
        <v>1.1779251556905166</v>
      </c>
    </row>
    <row r="75" spans="1:3" x14ac:dyDescent="0.25">
      <c r="A75" s="8">
        <v>72</v>
      </c>
      <c r="B75" s="8">
        <f t="shared" si="2"/>
        <v>27.474191954285619</v>
      </c>
      <c r="C75" s="7">
        <f t="shared" si="3"/>
        <v>1.2331167350803938</v>
      </c>
    </row>
    <row r="76" spans="1:3" x14ac:dyDescent="0.25">
      <c r="A76" s="8">
        <v>73</v>
      </c>
      <c r="B76" s="8">
        <f t="shared" si="2"/>
        <v>28.765070023212147</v>
      </c>
      <c r="C76" s="7">
        <f t="shared" si="3"/>
        <v>1.2908780689265278</v>
      </c>
    </row>
    <row r="77" spans="1:3" x14ac:dyDescent="0.25">
      <c r="A77" s="8">
        <v>74</v>
      </c>
      <c r="B77" s="8">
        <f t="shared" si="2"/>
        <v>30.116397268252886</v>
      </c>
      <c r="C77" s="7">
        <f t="shared" si="3"/>
        <v>1.3513272450407392</v>
      </c>
    </row>
    <row r="78" spans="1:3" x14ac:dyDescent="0.25">
      <c r="A78" s="8">
        <v>75</v>
      </c>
      <c r="B78" s="8">
        <f t="shared" si="2"/>
        <v>31.530984895555626</v>
      </c>
      <c r="C78" s="7">
        <f t="shared" si="3"/>
        <v>1.4145876273027405</v>
      </c>
    </row>
    <row r="79" spans="1:3" x14ac:dyDescent="0.25">
      <c r="A79" s="8">
        <v>76</v>
      </c>
      <c r="B79" s="8">
        <f t="shared" si="2"/>
        <v>33.011772972618878</v>
      </c>
      <c r="C79" s="7">
        <f t="shared" si="3"/>
        <v>1.4807880770632522</v>
      </c>
    </row>
    <row r="80" spans="1:3" x14ac:dyDescent="0.25">
      <c r="A80" s="8">
        <v>77</v>
      </c>
      <c r="B80" s="8">
        <f t="shared" si="2"/>
        <v>34.561836154684137</v>
      </c>
      <c r="C80" s="7">
        <f t="shared" si="3"/>
        <v>1.5500631820652586</v>
      </c>
    </row>
    <row r="81" spans="1:3" x14ac:dyDescent="0.25">
      <c r="A81" s="8">
        <v>78</v>
      </c>
      <c r="B81" s="8">
        <f t="shared" si="2"/>
        <v>36.184389648073918</v>
      </c>
      <c r="C81" s="7">
        <f t="shared" si="3"/>
        <v>1.6225534933897805</v>
      </c>
    </row>
    <row r="82" spans="1:3" x14ac:dyDescent="0.25">
      <c r="A82" s="8">
        <v>79</v>
      </c>
      <c r="B82" s="8">
        <f t="shared" si="2"/>
        <v>37.882795418666767</v>
      </c>
      <c r="C82" s="7">
        <f t="shared" si="3"/>
        <v>1.6984057705928493</v>
      </c>
    </row>
    <row r="83" spans="1:3" x14ac:dyDescent="0.25">
      <c r="A83" s="8">
        <v>80</v>
      </c>
      <c r="B83" s="8">
        <f t="shared" si="2"/>
        <v>39.660568653740398</v>
      </c>
      <c r="C83" s="7">
        <f t="shared" si="3"/>
        <v>1.7777732350736315</v>
      </c>
    </row>
    <row r="84" spans="1:3" x14ac:dyDescent="0.25">
      <c r="A84" s="8">
        <v>81</v>
      </c>
      <c r="B84" s="8">
        <f t="shared" si="2"/>
        <v>41.521384485291343</v>
      </c>
      <c r="C84" s="7">
        <f t="shared" si="3"/>
        <v>1.8608158315509442</v>
      </c>
    </row>
    <row r="85" spans="1:3" x14ac:dyDescent="0.25">
      <c r="A85" s="8">
        <v>82</v>
      </c>
      <c r="B85" s="8">
        <f t="shared" si="2"/>
        <v>43.469084983132156</v>
      </c>
      <c r="C85" s="7">
        <f t="shared" si="3"/>
        <v>1.9477004978408132</v>
      </c>
    </row>
    <row r="86" spans="1:3" x14ac:dyDescent="0.25">
      <c r="A86" s="8">
        <v>83</v>
      </c>
      <c r="B86" s="8">
        <f t="shared" si="2"/>
        <v>45.507686426262879</v>
      </c>
      <c r="C86" s="7">
        <f t="shared" si="3"/>
        <v>2.0386014431307231</v>
      </c>
    </row>
    <row r="87" spans="1:3" x14ac:dyDescent="0.25">
      <c r="A87" s="8">
        <v>84</v>
      </c>
      <c r="B87" s="8">
        <f t="shared" si="2"/>
        <v>47.641386860892034</v>
      </c>
      <c r="C87" s="7">
        <f t="shared" si="3"/>
        <v>2.133700434629155</v>
      </c>
    </row>
    <row r="88" spans="1:3" x14ac:dyDescent="0.25">
      <c r="A88" s="8">
        <v>85</v>
      </c>
      <c r="B88" s="8">
        <f t="shared" si="2"/>
        <v>49.874573952748712</v>
      </c>
      <c r="C88" s="7">
        <f t="shared" si="3"/>
        <v>2.2331870918566779</v>
      </c>
    </row>
    <row r="89" spans="1:3" x14ac:dyDescent="0.25">
      <c r="A89" s="8">
        <v>86</v>
      </c>
      <c r="B89" s="8">
        <f t="shared" si="2"/>
        <v>52.21183314331288</v>
      </c>
      <c r="C89" s="7">
        <f t="shared" si="3"/>
        <v>2.3372591905641684</v>
      </c>
    </row>
    <row r="90" spans="1:3" x14ac:dyDescent="0.25">
      <c r="A90" s="8">
        <v>87</v>
      </c>
      <c r="B90" s="8">
        <f t="shared" si="2"/>
        <v>54.657956116011043</v>
      </c>
      <c r="C90" s="7">
        <f t="shared" si="3"/>
        <v>2.4461229726981628</v>
      </c>
    </row>
    <row r="91" spans="1:3" x14ac:dyDescent="0.25">
      <c r="A91" s="8">
        <v>88</v>
      </c>
      <c r="B91" s="8">
        <f t="shared" si="2"/>
        <v>57.217949582426726</v>
      </c>
      <c r="C91" s="7">
        <f t="shared" si="3"/>
        <v>2.5599934664156834</v>
      </c>
    </row>
    <row r="92" spans="1:3" x14ac:dyDescent="0.25">
      <c r="A92" s="8">
        <v>89</v>
      </c>
      <c r="B92" s="8">
        <f t="shared" si="2"/>
        <v>59.897044394407182</v>
      </c>
      <c r="C92" s="7">
        <f t="shared" si="3"/>
        <v>2.6790948119804554</v>
      </c>
    </row>
    <row r="93" spans="1:3" x14ac:dyDescent="0.25">
      <c r="A93" s="8">
        <v>90</v>
      </c>
      <c r="B93" s="8">
        <f t="shared" si="2"/>
        <v>62.700704990705951</v>
      </c>
      <c r="C93" s="7">
        <f t="shared" si="3"/>
        <v>2.8036605962987693</v>
      </c>
    </row>
    <row r="94" spans="1:3" x14ac:dyDescent="0.25">
      <c r="A94" s="8">
        <v>91</v>
      </c>
      <c r="B94" s="8">
        <f t="shared" si="2"/>
        <v>65.634639184185772</v>
      </c>
      <c r="C94" s="7">
        <f t="shared" si="3"/>
        <v>2.9339341934798213</v>
      </c>
    </row>
    <row r="95" spans="1:3" x14ac:dyDescent="0.25">
      <c r="A95" s="8">
        <v>92</v>
      </c>
      <c r="B95" s="8">
        <f t="shared" si="2"/>
        <v>68.704808296801914</v>
      </c>
      <c r="C95" s="7">
        <f t="shared" si="3"/>
        <v>3.0701691126161421</v>
      </c>
    </row>
    <row r="96" spans="1:3" x14ac:dyDescent="0.25">
      <c r="A96" s="8">
        <v>93</v>
      </c>
      <c r="B96" s="8">
        <f t="shared" si="2"/>
        <v>71.917437648064222</v>
      </c>
      <c r="C96" s="7">
        <f t="shared" si="3"/>
        <v>3.2126293512623079</v>
      </c>
    </row>
    <row r="97" spans="1:3" x14ac:dyDescent="0.25">
      <c r="A97" s="8">
        <v>94</v>
      </c>
      <c r="B97" s="8">
        <f t="shared" si="2"/>
        <v>75.279027402653</v>
      </c>
      <c r="C97" s="7">
        <f t="shared" si="3"/>
        <v>3.3615897545887776</v>
      </c>
    </row>
    <row r="98" spans="1:3" x14ac:dyDescent="0.25">
      <c r="A98" s="8">
        <v>95</v>
      </c>
      <c r="B98" s="8">
        <f t="shared" si="2"/>
        <v>78.796363781065438</v>
      </c>
      <c r="C98" s="7">
        <f t="shared" si="3"/>
        <v>3.5173363784124376</v>
      </c>
    </row>
    <row r="99" spans="1:3" x14ac:dyDescent="0.25">
      <c r="A99" s="8">
        <v>96</v>
      </c>
      <c r="B99" s="8">
        <f t="shared" si="2"/>
        <v>82.476530638285766</v>
      </c>
      <c r="C99" s="7">
        <f t="shared" si="3"/>
        <v>3.6801668572203283</v>
      </c>
    </row>
    <row r="100" spans="1:3" x14ac:dyDescent="0.25">
      <c r="A100" s="8">
        <v>97</v>
      </c>
      <c r="B100" s="8">
        <f t="shared" si="2"/>
        <v>86.326921411989261</v>
      </c>
      <c r="C100" s="7">
        <f t="shared" si="3"/>
        <v>3.850390773703495</v>
      </c>
    </row>
    <row r="101" spans="1:3" x14ac:dyDescent="0.25">
      <c r="A101" s="8">
        <v>98</v>
      </c>
      <c r="B101" s="8">
        <f t="shared" si="2"/>
        <v>90.355251443059927</v>
      </c>
      <c r="C101" s="7">
        <f t="shared" si="3"/>
        <v>4.0283300310706665</v>
      </c>
    </row>
    <row r="102" spans="1:3" x14ac:dyDescent="0.25">
      <c r="A102" s="8">
        <v>99</v>
      </c>
      <c r="B102" s="8">
        <f t="shared" si="2"/>
        <v>94.569570668309709</v>
      </c>
      <c r="C102" s="7">
        <f t="shared" si="3"/>
        <v>4.2143192252497812</v>
      </c>
    </row>
    <row r="103" spans="1:3" x14ac:dyDescent="0.25">
      <c r="A103" s="8">
        <v>100</v>
      </c>
      <c r="B103" s="8">
        <f t="shared" si="2"/>
        <v>98.978276684056468</v>
      </c>
      <c r="C103" s="7">
        <f t="shared" si="3"/>
        <v>4.408706015746759</v>
      </c>
    </row>
    <row r="104" spans="1:3" x14ac:dyDescent="0.25">
      <c r="A104" s="8">
        <v>101</v>
      </c>
      <c r="B104" s="8">
        <f t="shared" si="2"/>
        <v>103.59012817908936</v>
      </c>
      <c r="C104" s="7">
        <f t="shared" si="3"/>
        <v>4.6118514950328944</v>
      </c>
    </row>
    <row r="105" spans="1:3" x14ac:dyDescent="0.25">
      <c r="A105" s="8">
        <v>102</v>
      </c>
      <c r="B105" s="8">
        <f t="shared" si="2"/>
        <v>108.41425873095832</v>
      </c>
      <c r="C105" s="7">
        <f t="shared" si="3"/>
        <v>4.8241305518689614</v>
      </c>
    </row>
    <row r="106" spans="1:3" x14ac:dyDescent="0.25">
      <c r="A106" s="8">
        <v>103</v>
      </c>
      <c r="B106" s="8">
        <f t="shared" si="2"/>
        <v>113.46019096033569</v>
      </c>
      <c r="C106" s="7">
        <f t="shared" si="3"/>
        <v>5.045932229377371</v>
      </c>
    </row>
    <row r="107" spans="1:3" x14ac:dyDescent="0.25">
      <c r="A107" s="8">
        <v>104</v>
      </c>
      <c r="B107" s="8">
        <f t="shared" si="2"/>
        <v>118.73785103434419</v>
      </c>
      <c r="C107" s="7">
        <f t="shared" si="3"/>
        <v>5.2776600740084945</v>
      </c>
    </row>
    <row r="108" spans="1:3" x14ac:dyDescent="0.25">
      <c r="A108" s="8">
        <v>105</v>
      </c>
      <c r="B108" s="8">
        <f t="shared" si="2"/>
        <v>124.25758350755734</v>
      </c>
      <c r="C108" s="7">
        <f t="shared" si="3"/>
        <v>5.5197324732131534</v>
      </c>
    </row>
    <row r="109" spans="1:3" x14ac:dyDescent="0.25">
      <c r="A109" s="8">
        <v>106</v>
      </c>
      <c r="B109" s="8">
        <f t="shared" si="2"/>
        <v>130.03016648616418</v>
      </c>
      <c r="C109" s="7">
        <f t="shared" si="3"/>
        <v>5.7725829786068346</v>
      </c>
    </row>
    <row r="110" spans="1:3" x14ac:dyDescent="0.25">
      <c r="A110" s="8">
        <v>107</v>
      </c>
      <c r="B110" s="8">
        <f t="shared" si="2"/>
        <v>136.06682709879416</v>
      </c>
      <c r="C110" s="7">
        <f t="shared" si="3"/>
        <v>6.0366606126299871</v>
      </c>
    </row>
    <row r="111" spans="1:3" x14ac:dyDescent="0.25">
      <c r="A111" s="8">
        <v>108</v>
      </c>
      <c r="B111" s="8">
        <f t="shared" si="2"/>
        <v>142.37925725346463</v>
      </c>
      <c r="C111" s="7">
        <f t="shared" si="3"/>
        <v>6.3124301546704658</v>
      </c>
    </row>
    <row r="112" spans="1:3" x14ac:dyDescent="0.25">
      <c r="A112" s="8">
        <v>109</v>
      </c>
      <c r="B112" s="8">
        <f t="shared" si="2"/>
        <v>148.97962965579205</v>
      </c>
      <c r="C112" s="7">
        <f t="shared" si="3"/>
        <v>6.6003724023274231</v>
      </c>
    </row>
    <row r="113" spans="1:3" x14ac:dyDescent="0.25">
      <c r="A113" s="8">
        <v>110</v>
      </c>
      <c r="B113" s="8">
        <f t="shared" si="2"/>
        <v>155.88061406061428</v>
      </c>
      <c r="C113" s="7">
        <f t="shared" si="3"/>
        <v>6.9009844048222249</v>
      </c>
    </row>
    <row r="114" spans="1:3" x14ac:dyDescent="0.25">
      <c r="A114" s="8">
        <v>111</v>
      </c>
      <c r="B114" s="8">
        <f t="shared" si="2"/>
        <v>163.09539372435179</v>
      </c>
      <c r="C114" s="7">
        <f t="shared" si="3"/>
        <v>7.2147796637375166</v>
      </c>
    </row>
    <row r="115" spans="1:3" x14ac:dyDescent="0.25">
      <c r="A115" s="8">
        <v>112</v>
      </c>
      <c r="B115" s="8">
        <f t="shared" si="2"/>
        <v>170.63768201918961</v>
      </c>
      <c r="C115" s="7">
        <f t="shared" si="3"/>
        <v>7.5422882948378174</v>
      </c>
    </row>
    <row r="116" spans="1:3" x14ac:dyDescent="0.25">
      <c r="A116" s="8">
        <v>113</v>
      </c>
      <c r="B116" s="8">
        <f t="shared" si="2"/>
        <v>178.52173916841241</v>
      </c>
      <c r="C116" s="7">
        <f t="shared" si="3"/>
        <v>7.884057149222798</v>
      </c>
    </row>
    <row r="117" spans="1:3" x14ac:dyDescent="0.25">
      <c r="A117" s="8">
        <v>114</v>
      </c>
      <c r="B117" s="8">
        <f t="shared" si="2"/>
        <v>186.7623890513901</v>
      </c>
      <c r="C117" s="7">
        <f t="shared" si="3"/>
        <v>8.2406498829776922</v>
      </c>
    </row>
    <row r="118" spans="1:3" x14ac:dyDescent="0.25">
      <c r="A118" s="8">
        <v>115</v>
      </c>
      <c r="B118" s="8">
        <f t="shared" si="2"/>
        <v>195.37503602545718</v>
      </c>
      <c r="C118" s="7">
        <f t="shared" si="3"/>
        <v>8.6126469740670757</v>
      </c>
    </row>
    <row r="119" spans="1:3" x14ac:dyDescent="0.25">
      <c r="A119" s="8">
        <v>116</v>
      </c>
      <c r="B119" s="8">
        <f t="shared" si="2"/>
        <v>204.37568170068499</v>
      </c>
      <c r="C119" s="7">
        <f t="shared" si="3"/>
        <v>9.0006456752278154</v>
      </c>
    </row>
    <row r="120" spans="1:3" x14ac:dyDescent="0.25">
      <c r="A120" s="8">
        <v>117</v>
      </c>
      <c r="B120" s="8">
        <f t="shared" si="2"/>
        <v>213.78094160153157</v>
      </c>
      <c r="C120" s="7">
        <f t="shared" si="3"/>
        <v>9.4052599008465734</v>
      </c>
    </row>
    <row r="121" spans="1:3" x14ac:dyDescent="0.25">
      <c r="A121" s="8">
        <v>118</v>
      </c>
      <c r="B121" s="8">
        <f t="shared" si="2"/>
        <v>223.60806163481075</v>
      </c>
      <c r="C121" s="7">
        <f t="shared" si="3"/>
        <v>9.8271200332791864</v>
      </c>
    </row>
    <row r="122" spans="1:3" x14ac:dyDescent="0.25">
      <c r="A122" s="8">
        <v>119</v>
      </c>
      <c r="B122" s="8">
        <f t="shared" si="2"/>
        <v>233.87493428275855</v>
      </c>
      <c r="C122" s="7">
        <f t="shared" si="3"/>
        <v>10.266872647947793</v>
      </c>
    </row>
    <row r="123" spans="1:3" x14ac:dyDescent="0.25">
      <c r="A123" s="8">
        <v>120</v>
      </c>
      <c r="B123" s="8">
        <f t="shared" si="2"/>
        <v>244.60011442074398</v>
      </c>
      <c r="C123" s="7">
        <f t="shared" si="3"/>
        <v>10.725180137985433</v>
      </c>
    </row>
    <row r="124" spans="1:3" x14ac:dyDescent="0.25">
      <c r="A124" s="8">
        <v>121</v>
      </c>
      <c r="B124" s="8">
        <f t="shared" si="2"/>
        <v>255.8028346658509</v>
      </c>
      <c r="C124" s="7">
        <f t="shared" si="3"/>
        <v>11.202720245106917</v>
      </c>
    </row>
    <row r="125" spans="1:3" x14ac:dyDescent="0.25">
      <c r="A125" s="8">
        <v>122</v>
      </c>
      <c r="B125" s="8">
        <f t="shared" si="2"/>
        <v>267.50302012953387</v>
      </c>
      <c r="C125" s="7">
        <f t="shared" si="3"/>
        <v>11.700185463682971</v>
      </c>
    </row>
    <row r="126" spans="1:3" x14ac:dyDescent="0.25">
      <c r="A126" s="8">
        <v>123</v>
      </c>
      <c r="B126" s="8">
        <f t="shared" si="2"/>
        <v>279.72130246032043</v>
      </c>
      <c r="C126" s="7">
        <f t="shared" si="3"/>
        <v>12.218282330786565</v>
      </c>
    </row>
    <row r="127" spans="1:3" x14ac:dyDescent="0.25">
      <c r="A127" s="8">
        <v>124</v>
      </c>
      <c r="B127" s="8">
        <f t="shared" si="2"/>
        <v>292.47903303497912</v>
      </c>
      <c r="C127" s="7">
        <f t="shared" si="3"/>
        <v>12.757730574658694</v>
      </c>
    </row>
    <row r="128" spans="1:3" x14ac:dyDescent="0.25">
      <c r="A128" s="8">
        <v>125</v>
      </c>
      <c r="B128" s="8">
        <f t="shared" si="2"/>
        <v>305.79829514884335</v>
      </c>
      <c r="C128" s="7">
        <f t="shared" si="3"/>
        <v>13.319262113864227</v>
      </c>
    </row>
    <row r="129" spans="1:3" x14ac:dyDescent="0.25">
      <c r="A129" s="8">
        <v>126</v>
      </c>
      <c r="B129" s="8">
        <f t="shared" si="2"/>
        <v>319.70191505003737</v>
      </c>
      <c r="C129" s="7">
        <f t="shared" si="3"/>
        <v>13.90361990119402</v>
      </c>
    </row>
    <row r="130" spans="1:3" x14ac:dyDescent="0.25">
      <c r="A130" s="8">
        <v>127</v>
      </c>
      <c r="B130" s="8">
        <f t="shared" si="2"/>
        <v>334.21347163380869</v>
      </c>
      <c r="C130" s="7">
        <f t="shared" si="3"/>
        <v>14.511556583771323</v>
      </c>
    </row>
    <row r="131" spans="1:3" x14ac:dyDescent="0.25">
      <c r="A131" s="8">
        <v>128</v>
      </c>
      <c r="B131" s="8">
        <f t="shared" si="2"/>
        <v>349.35730462119278</v>
      </c>
      <c r="C131" s="7">
        <f t="shared" si="3"/>
        <v>15.143832987384087</v>
      </c>
    </row>
    <row r="132" spans="1:3" x14ac:dyDescent="0.25">
      <c r="A132" s="8">
        <v>129</v>
      </c>
      <c r="B132" s="8">
        <f t="shared" ref="B132:B163" si="4">$E$2/(1+($E$2-$F$2)/$F$2*EXP(-$G$2*A132)^$E$2)</f>
        <v>365.15852100726181</v>
      </c>
      <c r="C132" s="7">
        <f t="shared" si="3"/>
        <v>15.801216386069029</v>
      </c>
    </row>
    <row r="133" spans="1:3" x14ac:dyDescent="0.25">
      <c r="A133" s="8">
        <v>130</v>
      </c>
      <c r="B133" s="8">
        <f t="shared" si="4"/>
        <v>381.642999571448</v>
      </c>
      <c r="C133" s="7">
        <f t="shared" ref="C133:C163" si="5">B133-B132</f>
        <v>16.48447856418619</v>
      </c>
    </row>
    <row r="134" spans="1:3" x14ac:dyDescent="0.25">
      <c r="A134" s="8">
        <v>131</v>
      </c>
      <c r="B134" s="8">
        <f t="shared" si="4"/>
        <v>398.83739321468266</v>
      </c>
      <c r="C134" s="7">
        <f t="shared" si="5"/>
        <v>17.194393643234662</v>
      </c>
    </row>
    <row r="135" spans="1:3" x14ac:dyDescent="0.25">
      <c r="A135" s="8">
        <v>132</v>
      </c>
      <c r="B135" s="8">
        <f t="shared" si="4"/>
        <v>416.7691288729913</v>
      </c>
      <c r="C135" s="7">
        <f t="shared" si="5"/>
        <v>17.931735658308639</v>
      </c>
    </row>
    <row r="136" spans="1:3" x14ac:dyDescent="0.25">
      <c r="A136" s="8">
        <v>133</v>
      </c>
      <c r="B136" s="8">
        <f t="shared" si="4"/>
        <v>435.46640475278122</v>
      </c>
      <c r="C136" s="7">
        <f t="shared" si="5"/>
        <v>18.697275879789913</v>
      </c>
    </row>
    <row r="137" spans="1:3" x14ac:dyDescent="0.25">
      <c r="A137" s="8">
        <v>134</v>
      </c>
      <c r="B137" s="8">
        <f t="shared" si="4"/>
        <v>454.95818460027152</v>
      </c>
      <c r="C137" s="7">
        <f t="shared" si="5"/>
        <v>19.491779847490307</v>
      </c>
    </row>
    <row r="138" spans="1:3" x14ac:dyDescent="0.25">
      <c r="A138" s="8">
        <v>135</v>
      </c>
      <c r="B138" s="8">
        <f t="shared" si="4"/>
        <v>475.27418872172512</v>
      </c>
      <c r="C138" s="7">
        <f t="shared" si="5"/>
        <v>20.316004121453602</v>
      </c>
    </row>
    <row r="139" spans="1:3" x14ac:dyDescent="0.25">
      <c r="A139" s="8">
        <v>136</v>
      </c>
      <c r="B139" s="8">
        <f t="shared" si="4"/>
        <v>496.44488143643565</v>
      </c>
      <c r="C139" s="7">
        <f t="shared" si="5"/>
        <v>21.170692714710526</v>
      </c>
    </row>
    <row r="140" spans="1:3" x14ac:dyDescent="0.25">
      <c r="A140" s="8">
        <v>137</v>
      </c>
      <c r="B140" s="8">
        <f t="shared" si="4"/>
        <v>518.50145465013782</v>
      </c>
      <c r="C140" s="7">
        <f t="shared" si="5"/>
        <v>22.056573213702166</v>
      </c>
    </row>
    <row r="141" spans="1:3" x14ac:dyDescent="0.25">
      <c r="A141" s="8">
        <v>138</v>
      </c>
      <c r="B141" s="8">
        <f t="shared" si="4"/>
        <v>541.47580720390863</v>
      </c>
      <c r="C141" s="7">
        <f t="shared" si="5"/>
        <v>22.974352553770814</v>
      </c>
    </row>
    <row r="142" spans="1:3" x14ac:dyDescent="0.25">
      <c r="A142" s="8">
        <v>139</v>
      </c>
      <c r="B142" s="8">
        <f t="shared" si="4"/>
        <v>565.40051965660825</v>
      </c>
      <c r="C142" s="7">
        <f t="shared" si="5"/>
        <v>23.924712452699623</v>
      </c>
    </row>
    <row r="143" spans="1:3" x14ac:dyDescent="0.25">
      <c r="A143" s="8">
        <v>140</v>
      </c>
      <c r="B143" s="8">
        <f t="shared" si="4"/>
        <v>590.308824138197</v>
      </c>
      <c r="C143" s="7">
        <f t="shared" si="5"/>
        <v>24.908304481588743</v>
      </c>
    </row>
    <row r="144" spans="1:3" x14ac:dyDescent="0.25">
      <c r="A144" s="8">
        <v>141</v>
      </c>
      <c r="B144" s="8">
        <f t="shared" si="4"/>
        <v>616.23456890859518</v>
      </c>
      <c r="C144" s="7">
        <f t="shared" si="5"/>
        <v>25.925744770398182</v>
      </c>
    </row>
    <row r="145" spans="1:3" x14ac:dyDescent="0.25">
      <c r="A145" s="8">
        <v>142</v>
      </c>
      <c r="B145" s="8">
        <f t="shared" si="4"/>
        <v>643.21217723856364</v>
      </c>
      <c r="C145" s="7">
        <f t="shared" si="5"/>
        <v>26.977608329968461</v>
      </c>
    </row>
    <row r="146" spans="1:3" x14ac:dyDescent="0.25">
      <c r="A146" s="8">
        <v>143</v>
      </c>
      <c r="B146" s="8">
        <f t="shared" si="4"/>
        <v>671.27660024704494</v>
      </c>
      <c r="C146" s="7">
        <f t="shared" si="5"/>
        <v>28.064423008481299</v>
      </c>
    </row>
    <row r="147" spans="1:3" x14ac:dyDescent="0.25">
      <c r="A147" s="8">
        <v>144</v>
      </c>
      <c r="B147" s="8">
        <f t="shared" si="4"/>
        <v>700.463263293399</v>
      </c>
      <c r="C147" s="7">
        <f t="shared" si="5"/>
        <v>29.186663046354056</v>
      </c>
    </row>
    <row r="148" spans="1:3" x14ac:dyDescent="0.25">
      <c r="A148" s="8">
        <v>145</v>
      </c>
      <c r="B148" s="8">
        <f t="shared" si="4"/>
        <v>730.808005564891</v>
      </c>
      <c r="C148" s="7">
        <f t="shared" si="5"/>
        <v>30.344742271492009</v>
      </c>
    </row>
    <row r="149" spans="1:3" x14ac:dyDescent="0.25">
      <c r="A149" s="8">
        <v>146</v>
      </c>
      <c r="B149" s="8">
        <f t="shared" si="4"/>
        <v>762.3470124656169</v>
      </c>
      <c r="C149" s="7">
        <f t="shared" si="5"/>
        <v>31.539006900725894</v>
      </c>
    </row>
    <row r="150" spans="1:3" x14ac:dyDescent="0.25">
      <c r="A150" s="8">
        <v>147</v>
      </c>
      <c r="B150" s="8">
        <f t="shared" si="4"/>
        <v>795.11674046297605</v>
      </c>
      <c r="C150" s="7">
        <f t="shared" si="5"/>
        <v>32.769727997359155</v>
      </c>
    </row>
    <row r="151" spans="1:3" x14ac:dyDescent="0.25">
      <c r="A151" s="8">
        <v>148</v>
      </c>
      <c r="B151" s="8">
        <f t="shared" si="4"/>
        <v>829.1538340250288</v>
      </c>
      <c r="C151" s="7">
        <f t="shared" si="5"/>
        <v>34.037093562052746</v>
      </c>
    </row>
    <row r="152" spans="1:3" x14ac:dyDescent="0.25">
      <c r="A152" s="8">
        <v>149</v>
      </c>
      <c r="B152" s="8">
        <f t="shared" si="4"/>
        <v>864.49503433666098</v>
      </c>
      <c r="C152" s="7">
        <f t="shared" si="5"/>
        <v>35.341200311632178</v>
      </c>
    </row>
    <row r="153" spans="1:3" x14ac:dyDescent="0.25">
      <c r="A153" s="8">
        <v>150</v>
      </c>
      <c r="B153" s="8">
        <f t="shared" si="4"/>
        <v>901.17707947831252</v>
      </c>
      <c r="C153" s="7">
        <f t="shared" si="5"/>
        <v>36.682045141651543</v>
      </c>
    </row>
    <row r="154" spans="1:3" x14ac:dyDescent="0.25">
      <c r="A154" s="8">
        <v>151</v>
      </c>
      <c r="B154" s="8">
        <f t="shared" si="4"/>
        <v>939.23659583005588</v>
      </c>
      <c r="C154" s="7">
        <f t="shared" si="5"/>
        <v>38.059516351743355</v>
      </c>
    </row>
    <row r="155" spans="1:3" x14ac:dyDescent="0.25">
      <c r="A155" s="8">
        <v>152</v>
      </c>
      <c r="B155" s="8">
        <f t="shared" si="4"/>
        <v>978.70998043676366</v>
      </c>
      <c r="C155" s="7">
        <f t="shared" si="5"/>
        <v>39.473384606707782</v>
      </c>
    </row>
    <row r="156" spans="1:3" x14ac:dyDescent="0.25">
      <c r="A156" s="8">
        <v>153</v>
      </c>
      <c r="B156" s="8">
        <f t="shared" si="4"/>
        <v>1019.6332742047781</v>
      </c>
      <c r="C156" s="7">
        <f t="shared" si="5"/>
        <v>40.923293768014446</v>
      </c>
    </row>
    <row r="157" spans="1:3" x14ac:dyDescent="0.25">
      <c r="A157" s="8">
        <v>154</v>
      </c>
      <c r="B157" s="8">
        <f t="shared" si="4"/>
        <v>1062.0420257779972</v>
      </c>
      <c r="C157" s="7">
        <f t="shared" si="5"/>
        <v>42.408751573219092</v>
      </c>
    </row>
    <row r="158" spans="1:3" x14ac:dyDescent="0.25">
      <c r="A158" s="8">
        <v>155</v>
      </c>
      <c r="B158" s="8">
        <f t="shared" si="4"/>
        <v>1105.9711460749904</v>
      </c>
      <c r="C158" s="7">
        <f t="shared" si="5"/>
        <v>43.929120296993233</v>
      </c>
    </row>
    <row r="159" spans="1:3" x14ac:dyDescent="0.25">
      <c r="A159" s="8">
        <v>156</v>
      </c>
      <c r="B159" s="8">
        <f t="shared" si="4"/>
        <v>1151.4547534823264</v>
      </c>
      <c r="C159" s="7">
        <f t="shared" si="5"/>
        <v>45.483607407335967</v>
      </c>
    </row>
    <row r="160" spans="1:3" x14ac:dyDescent="0.25">
      <c r="A160" s="8">
        <v>157</v>
      </c>
      <c r="B160" s="8">
        <f t="shared" si="4"/>
        <v>1198.5260098595604</v>
      </c>
      <c r="C160" s="7">
        <f t="shared" si="5"/>
        <v>47.071256377234022</v>
      </c>
    </row>
    <row r="161" spans="1:3" x14ac:dyDescent="0.25">
      <c r="A161" s="8">
        <v>158</v>
      </c>
      <c r="B161" s="8">
        <f t="shared" si="4"/>
        <v>1247.2169475252936</v>
      </c>
      <c r="C161" s="7">
        <f t="shared" si="5"/>
        <v>48.690937665733145</v>
      </c>
    </row>
    <row r="162" spans="1:3" x14ac:dyDescent="0.25">
      <c r="A162" s="8">
        <v>159</v>
      </c>
      <c r="B162" s="8">
        <f t="shared" si="4"/>
        <v>1297.558287571803</v>
      </c>
      <c r="C162" s="7">
        <f t="shared" si="5"/>
        <v>50.341340046509458</v>
      </c>
    </row>
    <row r="163" spans="1:3" x14ac:dyDescent="0.25">
      <c r="A163" s="8">
        <v>160</v>
      </c>
      <c r="B163" s="8">
        <f t="shared" si="4"/>
        <v>1349.5792499114334</v>
      </c>
      <c r="C163" s="7">
        <f t="shared" si="5"/>
        <v>52.020962339630387</v>
      </c>
    </row>
    <row r="164" spans="1:3" x14ac:dyDescent="0.25">
      <c r="A164" s="8">
        <v>161</v>
      </c>
      <c r="B164" s="8">
        <f t="shared" ref="B164:B168" si="6">$E$2/(1+($E$2-$F$2)/$F$2*EXP(-$G$2*A164)^$E$2)</f>
        <v>1403.307355637362</v>
      </c>
      <c r="C164" s="7">
        <f t="shared" ref="C164:C168" si="7">B164-B163</f>
        <v>53.728105725928572</v>
      </c>
    </row>
    <row r="165" spans="1:3" x14ac:dyDescent="0.25">
      <c r="A165" s="8">
        <v>162</v>
      </c>
      <c r="B165" s="8">
        <f t="shared" si="6"/>
        <v>1458.7682223529409</v>
      </c>
      <c r="C165" s="7">
        <f t="shared" si="7"/>
        <v>55.460866715578959</v>
      </c>
    </row>
    <row r="166" spans="1:3" x14ac:dyDescent="0.25">
      <c r="A166" s="8">
        <v>163</v>
      </c>
      <c r="B166" s="8">
        <f t="shared" si="6"/>
        <v>1515.9853533324076</v>
      </c>
      <c r="C166" s="7">
        <f t="shared" si="7"/>
        <v>57.217130979466674</v>
      </c>
    </row>
    <row r="167" spans="1:3" x14ac:dyDescent="0.25">
      <c r="A167" s="8">
        <v>164</v>
      </c>
      <c r="B167" s="8">
        <f t="shared" si="6"/>
        <v>1574.9799214458571</v>
      </c>
      <c r="C167" s="7">
        <f t="shared" si="7"/>
        <v>58.994568113449532</v>
      </c>
    </row>
    <row r="168" spans="1:3" x14ac:dyDescent="0.25">
      <c r="A168" s="8">
        <v>165</v>
      </c>
      <c r="B168" s="8">
        <f t="shared" si="6"/>
        <v>1635.7705490062572</v>
      </c>
      <c r="C168" s="7">
        <f t="shared" si="7"/>
        <v>60.790627560400026</v>
      </c>
    </row>
  </sheetData>
  <mergeCells count="2">
    <mergeCell ref="E1:G1"/>
    <mergeCell ref="J2:J3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6147" r:id="rId4" name="ScrollBar3">
          <controlPr defaultSize="0" autoLine="0" linkedCell="G1" r:id="rId5">
            <anchor moveWithCells="1">
              <from>
                <xdr:col>5</xdr:col>
                <xdr:colOff>0</xdr:colOff>
                <xdr:row>5</xdr:row>
                <xdr:rowOff>47625</xdr:rowOff>
              </from>
              <to>
                <xdr:col>7</xdr:col>
                <xdr:colOff>752475</xdr:colOff>
                <xdr:row>6</xdr:row>
                <xdr:rowOff>9525</xdr:rowOff>
              </to>
            </anchor>
          </controlPr>
        </control>
      </mc:Choice>
      <mc:Fallback>
        <control shapeId="6147" r:id="rId4" name="ScrollBar3"/>
      </mc:Fallback>
    </mc:AlternateContent>
    <mc:AlternateContent xmlns:mc="http://schemas.openxmlformats.org/markup-compatibility/2006">
      <mc:Choice Requires="x14">
        <control shapeId="6146" r:id="rId6" name="ScrollBar2">
          <controlPr defaultSize="0" autoLine="0" linkedCell="F2" r:id="rId7">
            <anchor moveWithCells="1">
              <from>
                <xdr:col>5</xdr:col>
                <xdr:colOff>9525</xdr:colOff>
                <xdr:row>4</xdr:row>
                <xdr:rowOff>38100</xdr:rowOff>
              </from>
              <to>
                <xdr:col>7</xdr:col>
                <xdr:colOff>752475</xdr:colOff>
                <xdr:row>4</xdr:row>
                <xdr:rowOff>171450</xdr:rowOff>
              </to>
            </anchor>
          </controlPr>
        </control>
      </mc:Choice>
      <mc:Fallback>
        <control shapeId="6146" r:id="rId6" name="ScrollBar2"/>
      </mc:Fallback>
    </mc:AlternateContent>
    <mc:AlternateContent xmlns:mc="http://schemas.openxmlformats.org/markup-compatibility/2006">
      <mc:Choice Requires="x14">
        <control shapeId="6145" r:id="rId8" name="ScrollBar1">
          <controlPr defaultSize="0" autoLine="0" linkedCell="E2" r:id="rId9">
            <anchor moveWithCells="1">
              <from>
                <xdr:col>5</xdr:col>
                <xdr:colOff>0</xdr:colOff>
                <xdr:row>3</xdr:row>
                <xdr:rowOff>28575</xdr:rowOff>
              </from>
              <to>
                <xdr:col>7</xdr:col>
                <xdr:colOff>742950</xdr:colOff>
                <xdr:row>3</xdr:row>
                <xdr:rowOff>171450</xdr:rowOff>
              </to>
            </anchor>
          </controlPr>
        </control>
      </mc:Choice>
      <mc:Fallback>
        <control shapeId="6145" r:id="rId8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logistisch all Inf</vt:lpstr>
      <vt:lpstr>logistisch all Tote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Antonius</dc:creator>
  <cp:lastModifiedBy>Antonius</cp:lastModifiedBy>
  <dcterms:created xsi:type="dcterms:W3CDTF">2015-04-04T16:49:18Z</dcterms:created>
  <dcterms:modified xsi:type="dcterms:W3CDTF">2020-08-12T11:19:10Z</dcterms:modified>
</cp:coreProperties>
</file>