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<sst xmlns="http://schemas.openxmlformats.org/spreadsheetml/2006/main" count="21" uniqueCount="20">
  <si>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Zeit- </t>
  </si>
  <si>
    <t xml:space="preserve">Δt </t>
  </si>
  <si>
    <t>r</t>
  </si>
  <si>
    <t>Zb</t>
  </si>
  <si>
    <t>takt</t>
  </si>
  <si>
    <t>fe</t>
  </si>
  <si>
    <t>Ze</t>
  </si>
  <si>
    <t>feE</t>
  </si>
  <si>
    <t>fc</t>
  </si>
  <si>
    <t>Zc</t>
  </si>
  <si>
    <r>
      <t xml:space="preserve">B </t>
    </r>
    <r>
      <rPr>
        <sz val="10"/>
        <rFont val="Arial"/>
        <family val="2"/>
      </rPr>
      <t>in</t>
    </r>
  </si>
  <si>
    <t>Milliarden</t>
  </si>
  <si>
    <t>Milliarden t</t>
  </si>
  <si>
    <t>EE</t>
  </si>
  <si>
    <t>in GWh</t>
  </si>
  <si>
    <r>
      <t xml:space="preserve">C </t>
    </r>
    <r>
      <rPr>
        <sz val="10"/>
        <rFont val="Arial"/>
        <family val="2"/>
      </rPr>
      <t>in</t>
    </r>
  </si>
  <si>
    <t>FE</t>
  </si>
  <si>
    <r>
      <t>E</t>
    </r>
    <r>
      <rPr>
        <sz val="10"/>
        <rFont val="Arial"/>
        <family val="2"/>
      </rPr>
      <t>gesamt</t>
    </r>
  </si>
  <si>
    <t>feF</t>
  </si>
  <si>
    <t xml:space="preserve">in Mio. GWh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</si>
</sst>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33" borderId="14" xfId="0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1" fillId="34" borderId="15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6" borderId="0" xfId="0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1" fillId="38" borderId="15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Wechselwirkungen zwischen Bevölkerung, Energie und CO2 
bei Annahme eines Energiemixes </a:t>
            </a:r>
          </a:p>
        </c:rich>
      </c:tx>
      <c:layout>
        <c:manualLayout>
          <c:xMode val="factor"/>
          <c:yMode val="factor"/>
          <c:x val="0.100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0225"/>
          <c:w val="0.897"/>
          <c:h val="0.84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Tabelle1!$A$14:$A$64</c:f>
              <c:numCache/>
            </c:numRef>
          </c:xVal>
          <c:yVal>
            <c:numRef>
              <c:f>Tabelle1!$E$14:$E$64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Tabelle1!$A$14:$A$64</c:f>
              <c:numCache/>
            </c:numRef>
          </c:xVal>
          <c:yVal>
            <c:numRef>
              <c:f>Tabelle1!$H$14:$H$64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Tabelle1!$A$14:$A$64</c:f>
              <c:numCache/>
            </c:numRef>
          </c:xVal>
          <c:yVal>
            <c:numRef>
              <c:f>Tabelle1!$J$14:$J$64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Tabelle1!$A$14:$A$64</c:f>
              <c:numCache/>
            </c:numRef>
          </c:xVal>
          <c:yVal>
            <c:numRef>
              <c:f>Tabelle1!$L$14:$L$64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Tabelle1!$A$14:$A$64</c:f>
              <c:numCache/>
            </c:numRef>
          </c:xVal>
          <c:yVal>
            <c:numRef>
              <c:f>Tabelle1!$O$14:$O$64</c:f>
              <c:numCache/>
            </c:numRef>
          </c:yVal>
          <c:smooth val="0"/>
        </c:ser>
        <c:axId val="11319550"/>
        <c:axId val="34767087"/>
      </c:scatterChart>
      <c:valAx>
        <c:axId val="11319550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67087"/>
        <c:crosses val="autoZero"/>
        <c:crossBetween val="midCat"/>
        <c:dispUnits/>
      </c:valAx>
      <c:valAx>
        <c:axId val="34767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Bevölkerung in Milliarden, Energie in Mio. GWh, 
CO2 Milliarden t</a:t>
                </a:r>
              </a:p>
            </c:rich>
          </c:tx>
          <c:layout>
            <c:manualLayout>
              <c:xMode val="factor"/>
              <c:yMode val="factor"/>
              <c:x val="0.005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195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228600</xdr:colOff>
      <xdr:row>0</xdr:row>
      <xdr:rowOff>47625</xdr:rowOff>
    </xdr:from>
    <xdr:ext cx="4324350" cy="1533525"/>
    <xdr:sp>
      <xdr:nvSpPr>
        <xdr:cNvPr id="1" name="Text Box 1"/>
        <xdr:cNvSpPr txBox="1">
          <a:spLocks noChangeArrowheads="1"/>
        </xdr:cNvSpPr>
      </xdr:nvSpPr>
      <xdr:spPr>
        <a:xfrm>
          <a:off x="4648200" y="47625"/>
          <a:ext cx="4324350" cy="15335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B_neu &lt;-- B_alt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Zb; Anfangsgröße = 6,8 Milliarden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E_neu &lt;-- E_alt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Ze; Anfangsgröße = 18 Mio. GWh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C_neu &lt;-- C_alt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Zc; Anfangsgröße = 27 Milliarden Tonnen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1 (Interpretation 1 Jahr)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Zb = r · B; r = 0,013 und Ze= fe · B; fe = 0,01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EE = feE · E; feE = 0,2 und FE = feF· E; feF = 1 - feE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Zc= fc · FE; fc = 0,005</a:t>
          </a:r>
        </a:p>
      </xdr:txBody>
    </xdr:sp>
    <xdr:clientData/>
  </xdr:oneCellAnchor>
  <xdr:oneCellAnchor>
    <xdr:from>
      <xdr:col>3</xdr:col>
      <xdr:colOff>209550</xdr:colOff>
      <xdr:row>2</xdr:row>
      <xdr:rowOff>57150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1334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352425</xdr:colOff>
      <xdr:row>0</xdr:row>
      <xdr:rowOff>57150</xdr:rowOff>
    </xdr:from>
    <xdr:ext cx="3419475" cy="981075"/>
    <xdr:sp>
      <xdr:nvSpPr>
        <xdr:cNvPr id="3" name="Text Box 4"/>
        <xdr:cNvSpPr txBox="1">
          <a:spLocks noChangeArrowheads="1"/>
        </xdr:cNvSpPr>
      </xdr:nvSpPr>
      <xdr:spPr>
        <a:xfrm>
          <a:off x="352425" y="57150"/>
          <a:ext cx="3419475" cy="9810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Dynamische Wechselwirkungen zwischen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Bevölkerung, Energie und Kohlendioxid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Annahme eines Energiemixes</a:t>
          </a:r>
        </a:p>
      </xdr:txBody>
    </xdr:sp>
    <xdr:clientData/>
  </xdr:oneCellAnchor>
  <xdr:twoCellAnchor>
    <xdr:from>
      <xdr:col>16</xdr:col>
      <xdr:colOff>19050</xdr:colOff>
      <xdr:row>11</xdr:row>
      <xdr:rowOff>19050</xdr:rowOff>
    </xdr:from>
    <xdr:to>
      <xdr:col>21</xdr:col>
      <xdr:colOff>266700</xdr:colOff>
      <xdr:row>41</xdr:row>
      <xdr:rowOff>76200</xdr:rowOff>
    </xdr:to>
    <xdr:graphicFrame>
      <xdr:nvGraphicFramePr>
        <xdr:cNvPr id="4" name="Diagramm 6"/>
        <xdr:cNvGraphicFramePr/>
      </xdr:nvGraphicFramePr>
      <xdr:xfrm>
        <a:off x="7772400" y="1809750"/>
        <a:ext cx="396240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Q64"/>
  <sheetViews>
    <sheetView tabSelected="1" zoomScalePageLayoutView="0" workbookViewId="0" topLeftCell="E1">
      <selection activeCell="P14" sqref="P14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5.00390625" style="0" customWidth="1"/>
    <col min="4" max="4" width="7.00390625" style="0" customWidth="1"/>
    <col min="5" max="5" width="8.8515625" style="0" customWidth="1"/>
    <col min="6" max="6" width="5.00390625" style="0" customWidth="1"/>
    <col min="7" max="7" width="7.00390625" style="0" customWidth="1"/>
    <col min="8" max="8" width="8.7109375" style="0" customWidth="1"/>
    <col min="9" max="9" width="7.851562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6.00390625" style="0" customWidth="1"/>
    <col min="14" max="14" width="7.28125" style="0" customWidth="1"/>
    <col min="15" max="15" width="10.00390625" style="0" customWidth="1"/>
    <col min="17" max="17" width="10.00390625" style="0" customWidth="1"/>
  </cols>
  <sheetData>
    <row r="11" ht="13.5" thickBot="1"/>
    <row r="12" spans="1:17" ht="12.75">
      <c r="A12" s="1" t="s">
        <v>0</v>
      </c>
      <c r="B12" s="1" t="s">
        <v>1</v>
      </c>
      <c r="C12" s="2" t="s">
        <v>2</v>
      </c>
      <c r="D12" s="1" t="s">
        <v>3</v>
      </c>
      <c r="E12" s="1" t="s">
        <v>10</v>
      </c>
      <c r="F12" s="12" t="s">
        <v>5</v>
      </c>
      <c r="G12" s="1" t="s">
        <v>6</v>
      </c>
      <c r="H12" s="1" t="s">
        <v>17</v>
      </c>
      <c r="I12" s="1" t="s">
        <v>7</v>
      </c>
      <c r="J12" s="26" t="s">
        <v>13</v>
      </c>
      <c r="K12" s="12" t="s">
        <v>18</v>
      </c>
      <c r="L12" s="27" t="s">
        <v>16</v>
      </c>
      <c r="M12" s="1" t="s">
        <v>8</v>
      </c>
      <c r="N12" s="14" t="s">
        <v>9</v>
      </c>
      <c r="O12" s="13" t="s">
        <v>15</v>
      </c>
      <c r="P12" s="19"/>
      <c r="Q12" s="19"/>
    </row>
    <row r="13" spans="1:17" ht="13.5" thickBot="1">
      <c r="A13" s="3" t="s">
        <v>4</v>
      </c>
      <c r="B13" s="4"/>
      <c r="C13" s="5"/>
      <c r="D13" s="6"/>
      <c r="E13" s="4" t="s">
        <v>11</v>
      </c>
      <c r="F13" s="10"/>
      <c r="G13" s="6"/>
      <c r="H13" s="28" t="s">
        <v>19</v>
      </c>
      <c r="I13" s="4"/>
      <c r="J13" s="4" t="s">
        <v>14</v>
      </c>
      <c r="K13" s="10"/>
      <c r="L13" s="6" t="s">
        <v>14</v>
      </c>
      <c r="M13" s="4"/>
      <c r="N13" s="16"/>
      <c r="O13" s="6" t="s">
        <v>12</v>
      </c>
      <c r="P13" s="20"/>
      <c r="Q13" s="20"/>
    </row>
    <row r="14" spans="1:17" ht="12.75">
      <c r="A14" s="7">
        <v>0</v>
      </c>
      <c r="B14" s="8">
        <v>1</v>
      </c>
      <c r="C14" s="8">
        <v>0.013</v>
      </c>
      <c r="D14" s="8"/>
      <c r="E14" s="8">
        <v>6.8</v>
      </c>
      <c r="F14" s="8">
        <v>0.01</v>
      </c>
      <c r="G14" s="8"/>
      <c r="H14" s="8">
        <v>18</v>
      </c>
      <c r="I14" s="8">
        <v>0.2</v>
      </c>
      <c r="J14" s="8"/>
      <c r="K14" s="8"/>
      <c r="L14" s="8"/>
      <c r="M14" s="8">
        <v>0.005</v>
      </c>
      <c r="N14" s="8"/>
      <c r="O14" s="8">
        <v>27</v>
      </c>
      <c r="P14" s="21"/>
      <c r="Q14" s="22"/>
    </row>
    <row r="15" spans="1:17" ht="12.75">
      <c r="A15" s="9">
        <f>A14+B14</f>
        <v>1</v>
      </c>
      <c r="B15" s="9">
        <f>B14</f>
        <v>1</v>
      </c>
      <c r="C15" s="9">
        <f>C14</f>
        <v>0.013</v>
      </c>
      <c r="D15" s="9">
        <f>C14*E14</f>
        <v>0.08839999999999999</v>
      </c>
      <c r="E15" s="11">
        <f>ROUND((E14+B14*D15),4)</f>
        <v>6.8884</v>
      </c>
      <c r="F15" s="9">
        <f>F14</f>
        <v>0.01</v>
      </c>
      <c r="G15" s="9">
        <f>ROUND((F14*E14),4)</f>
        <v>0.068</v>
      </c>
      <c r="H15" s="17">
        <f>ROUND((H14+B14*G15),4)</f>
        <v>18.068</v>
      </c>
      <c r="I15" s="9">
        <f>I14</f>
        <v>0.2</v>
      </c>
      <c r="J15" s="24">
        <f>ROUND((I14*H14),4)</f>
        <v>3.6</v>
      </c>
      <c r="K15" s="18">
        <f>1-I14</f>
        <v>0.8</v>
      </c>
      <c r="L15" s="25">
        <f>ROUND((K15*H14),4)</f>
        <v>14.4</v>
      </c>
      <c r="M15" s="18">
        <f>M14</f>
        <v>0.005</v>
      </c>
      <c r="N15" s="15">
        <f>ROUND((M14*L15),4)</f>
        <v>0.072</v>
      </c>
      <c r="O15" s="23">
        <f>ROUND((O14+B14*N15),4)</f>
        <v>27.072</v>
      </c>
      <c r="P15" s="20"/>
      <c r="Q15" s="20"/>
    </row>
    <row r="16" spans="1:17" ht="12.75">
      <c r="A16" s="9">
        <f aca="true" t="shared" si="0" ref="A16:A64">A15+1</f>
        <v>2</v>
      </c>
      <c r="B16" s="9">
        <f aca="true" t="shared" si="1" ref="B16:C55">B15</f>
        <v>1</v>
      </c>
      <c r="C16" s="9">
        <f t="shared" si="1"/>
        <v>0.013</v>
      </c>
      <c r="D16" s="9">
        <f>ROUND((C15*E15),4)</f>
        <v>0.0895</v>
      </c>
      <c r="E16" s="11">
        <f aca="true" t="shared" si="2" ref="E16:E64">ROUND((E15+B15*D16),4)</f>
        <v>6.9779</v>
      </c>
      <c r="F16" s="9">
        <f aca="true" t="shared" si="3" ref="F16:F64">F15</f>
        <v>0.01</v>
      </c>
      <c r="G16" s="9">
        <f aca="true" t="shared" si="4" ref="G16:G64">ROUND((F15*E15),4)</f>
        <v>0.0689</v>
      </c>
      <c r="H16" s="17">
        <f aca="true" t="shared" si="5" ref="H16:H64">ROUND((H15+B15*G16),4)</f>
        <v>18.1369</v>
      </c>
      <c r="I16" s="9">
        <f aca="true" t="shared" si="6" ref="I16:I64">I15</f>
        <v>0.2</v>
      </c>
      <c r="J16" s="24">
        <f aca="true" t="shared" si="7" ref="J16:J64">ROUND((I15*H15),4)</f>
        <v>3.6136</v>
      </c>
      <c r="K16" s="18">
        <f aca="true" t="shared" si="8" ref="K16:K64">1-I15</f>
        <v>0.8</v>
      </c>
      <c r="L16" s="25">
        <f aca="true" t="shared" si="9" ref="L16:L64">ROUND((K16*H15),4)</f>
        <v>14.4544</v>
      </c>
      <c r="M16" s="18">
        <f aca="true" t="shared" si="10" ref="M16:M64">M15</f>
        <v>0.005</v>
      </c>
      <c r="N16" s="15">
        <f aca="true" t="shared" si="11" ref="N16:N64">ROUND((M15*L16),4)</f>
        <v>0.0723</v>
      </c>
      <c r="O16" s="23">
        <f aca="true" t="shared" si="12" ref="O16:O64">ROUND((O15+B15*N16),4)</f>
        <v>27.1443</v>
      </c>
      <c r="P16" s="20"/>
      <c r="Q16" s="20"/>
    </row>
    <row r="17" spans="1:17" ht="12.75">
      <c r="A17" s="9">
        <f t="shared" si="0"/>
        <v>3</v>
      </c>
      <c r="B17" s="9">
        <f t="shared" si="1"/>
        <v>1</v>
      </c>
      <c r="C17" s="9">
        <f t="shared" si="1"/>
        <v>0.013</v>
      </c>
      <c r="D17" s="9">
        <f aca="true" t="shared" si="13" ref="D17:D64">ROUND((C16*E16),4)</f>
        <v>0.0907</v>
      </c>
      <c r="E17" s="11">
        <f t="shared" si="2"/>
        <v>7.0686</v>
      </c>
      <c r="F17" s="9">
        <f t="shared" si="3"/>
        <v>0.01</v>
      </c>
      <c r="G17" s="9">
        <f t="shared" si="4"/>
        <v>0.0698</v>
      </c>
      <c r="H17" s="17">
        <f t="shared" si="5"/>
        <v>18.2067</v>
      </c>
      <c r="I17" s="9">
        <f t="shared" si="6"/>
        <v>0.2</v>
      </c>
      <c r="J17" s="24">
        <f t="shared" si="7"/>
        <v>3.6274</v>
      </c>
      <c r="K17" s="18">
        <f t="shared" si="8"/>
        <v>0.8</v>
      </c>
      <c r="L17" s="25">
        <f t="shared" si="9"/>
        <v>14.5095</v>
      </c>
      <c r="M17" s="18">
        <f t="shared" si="10"/>
        <v>0.005</v>
      </c>
      <c r="N17" s="15">
        <f t="shared" si="11"/>
        <v>0.0725</v>
      </c>
      <c r="O17" s="23">
        <f t="shared" si="12"/>
        <v>27.2168</v>
      </c>
      <c r="P17" s="20"/>
      <c r="Q17" s="20"/>
    </row>
    <row r="18" spans="1:17" ht="12.75">
      <c r="A18" s="9">
        <f t="shared" si="0"/>
        <v>4</v>
      </c>
      <c r="B18" s="9">
        <f t="shared" si="1"/>
        <v>1</v>
      </c>
      <c r="C18" s="9">
        <f t="shared" si="1"/>
        <v>0.013</v>
      </c>
      <c r="D18" s="9">
        <f t="shared" si="13"/>
        <v>0.0919</v>
      </c>
      <c r="E18" s="11">
        <f t="shared" si="2"/>
        <v>7.1605</v>
      </c>
      <c r="F18" s="9">
        <f t="shared" si="3"/>
        <v>0.01</v>
      </c>
      <c r="G18" s="9">
        <f t="shared" si="4"/>
        <v>0.0707</v>
      </c>
      <c r="H18" s="17">
        <f t="shared" si="5"/>
        <v>18.2774</v>
      </c>
      <c r="I18" s="9">
        <f t="shared" si="6"/>
        <v>0.2</v>
      </c>
      <c r="J18" s="24">
        <f t="shared" si="7"/>
        <v>3.6413</v>
      </c>
      <c r="K18" s="18">
        <f t="shared" si="8"/>
        <v>0.8</v>
      </c>
      <c r="L18" s="25">
        <f t="shared" si="9"/>
        <v>14.5654</v>
      </c>
      <c r="M18" s="18">
        <f t="shared" si="10"/>
        <v>0.005</v>
      </c>
      <c r="N18" s="15">
        <f t="shared" si="11"/>
        <v>0.0728</v>
      </c>
      <c r="O18" s="23">
        <f t="shared" si="12"/>
        <v>27.2896</v>
      </c>
      <c r="P18" s="20"/>
      <c r="Q18" s="20"/>
    </row>
    <row r="19" spans="1:17" ht="12.75">
      <c r="A19" s="9">
        <f t="shared" si="0"/>
        <v>5</v>
      </c>
      <c r="B19" s="9">
        <f t="shared" si="1"/>
        <v>1</v>
      </c>
      <c r="C19" s="9">
        <f t="shared" si="1"/>
        <v>0.013</v>
      </c>
      <c r="D19" s="9">
        <f t="shared" si="13"/>
        <v>0.0931</v>
      </c>
      <c r="E19" s="11">
        <f t="shared" si="2"/>
        <v>7.2536</v>
      </c>
      <c r="F19" s="9">
        <f t="shared" si="3"/>
        <v>0.01</v>
      </c>
      <c r="G19" s="9">
        <f t="shared" si="4"/>
        <v>0.0716</v>
      </c>
      <c r="H19" s="17">
        <f t="shared" si="5"/>
        <v>18.349</v>
      </c>
      <c r="I19" s="9">
        <f t="shared" si="6"/>
        <v>0.2</v>
      </c>
      <c r="J19" s="24">
        <f t="shared" si="7"/>
        <v>3.6555</v>
      </c>
      <c r="K19" s="18">
        <f t="shared" si="8"/>
        <v>0.8</v>
      </c>
      <c r="L19" s="25">
        <f t="shared" si="9"/>
        <v>14.6219</v>
      </c>
      <c r="M19" s="18">
        <f t="shared" si="10"/>
        <v>0.005</v>
      </c>
      <c r="N19" s="15">
        <f t="shared" si="11"/>
        <v>0.0731</v>
      </c>
      <c r="O19" s="23">
        <f t="shared" si="12"/>
        <v>27.3627</v>
      </c>
      <c r="P19" s="20"/>
      <c r="Q19" s="20"/>
    </row>
    <row r="20" spans="1:17" ht="12.75">
      <c r="A20" s="9">
        <f t="shared" si="0"/>
        <v>6</v>
      </c>
      <c r="B20" s="9">
        <f t="shared" si="1"/>
        <v>1</v>
      </c>
      <c r="C20" s="9">
        <f t="shared" si="1"/>
        <v>0.013</v>
      </c>
      <c r="D20" s="9">
        <f t="shared" si="13"/>
        <v>0.0943</v>
      </c>
      <c r="E20" s="11">
        <f t="shared" si="2"/>
        <v>7.3479</v>
      </c>
      <c r="F20" s="9">
        <f t="shared" si="3"/>
        <v>0.01</v>
      </c>
      <c r="G20" s="9">
        <f t="shared" si="4"/>
        <v>0.0725</v>
      </c>
      <c r="H20" s="17">
        <f t="shared" si="5"/>
        <v>18.4215</v>
      </c>
      <c r="I20" s="9">
        <f t="shared" si="6"/>
        <v>0.2</v>
      </c>
      <c r="J20" s="24">
        <f t="shared" si="7"/>
        <v>3.6698</v>
      </c>
      <c r="K20" s="18">
        <f t="shared" si="8"/>
        <v>0.8</v>
      </c>
      <c r="L20" s="25">
        <f t="shared" si="9"/>
        <v>14.6792</v>
      </c>
      <c r="M20" s="18">
        <f t="shared" si="10"/>
        <v>0.005</v>
      </c>
      <c r="N20" s="15">
        <f t="shared" si="11"/>
        <v>0.0734</v>
      </c>
      <c r="O20" s="23">
        <f t="shared" si="12"/>
        <v>27.4361</v>
      </c>
      <c r="P20" s="20"/>
      <c r="Q20" s="20"/>
    </row>
    <row r="21" spans="1:17" ht="12.75">
      <c r="A21" s="9">
        <f t="shared" si="0"/>
        <v>7</v>
      </c>
      <c r="B21" s="9">
        <f t="shared" si="1"/>
        <v>1</v>
      </c>
      <c r="C21" s="9">
        <f t="shared" si="1"/>
        <v>0.013</v>
      </c>
      <c r="D21" s="9">
        <f t="shared" si="13"/>
        <v>0.0955</v>
      </c>
      <c r="E21" s="11">
        <f t="shared" si="2"/>
        <v>7.4434</v>
      </c>
      <c r="F21" s="9">
        <f t="shared" si="3"/>
        <v>0.01</v>
      </c>
      <c r="G21" s="9">
        <f t="shared" si="4"/>
        <v>0.0735</v>
      </c>
      <c r="H21" s="17">
        <f t="shared" si="5"/>
        <v>18.495</v>
      </c>
      <c r="I21" s="9">
        <f t="shared" si="6"/>
        <v>0.2</v>
      </c>
      <c r="J21" s="24">
        <f t="shared" si="7"/>
        <v>3.6843</v>
      </c>
      <c r="K21" s="18">
        <f t="shared" si="8"/>
        <v>0.8</v>
      </c>
      <c r="L21" s="25">
        <f t="shared" si="9"/>
        <v>14.7372</v>
      </c>
      <c r="M21" s="18">
        <f t="shared" si="10"/>
        <v>0.005</v>
      </c>
      <c r="N21" s="15">
        <f t="shared" si="11"/>
        <v>0.0737</v>
      </c>
      <c r="O21" s="23">
        <f t="shared" si="12"/>
        <v>27.5098</v>
      </c>
      <c r="P21" s="20"/>
      <c r="Q21" s="20"/>
    </row>
    <row r="22" spans="1:17" ht="12.75">
      <c r="A22" s="9">
        <f t="shared" si="0"/>
        <v>8</v>
      </c>
      <c r="B22" s="9">
        <f t="shared" si="1"/>
        <v>1</v>
      </c>
      <c r="C22" s="9">
        <f t="shared" si="1"/>
        <v>0.013</v>
      </c>
      <c r="D22" s="9">
        <f t="shared" si="13"/>
        <v>0.0968</v>
      </c>
      <c r="E22" s="11">
        <f t="shared" si="2"/>
        <v>7.5402</v>
      </c>
      <c r="F22" s="9">
        <f t="shared" si="3"/>
        <v>0.01</v>
      </c>
      <c r="G22" s="9">
        <f t="shared" si="4"/>
        <v>0.0744</v>
      </c>
      <c r="H22" s="17">
        <f t="shared" si="5"/>
        <v>18.5694</v>
      </c>
      <c r="I22" s="9">
        <f t="shared" si="6"/>
        <v>0.2</v>
      </c>
      <c r="J22" s="24">
        <f t="shared" si="7"/>
        <v>3.699</v>
      </c>
      <c r="K22" s="18">
        <f t="shared" si="8"/>
        <v>0.8</v>
      </c>
      <c r="L22" s="25">
        <f t="shared" si="9"/>
        <v>14.796</v>
      </c>
      <c r="M22" s="18">
        <f t="shared" si="10"/>
        <v>0.005</v>
      </c>
      <c r="N22" s="15">
        <f t="shared" si="11"/>
        <v>0.074</v>
      </c>
      <c r="O22" s="23">
        <f t="shared" si="12"/>
        <v>27.5838</v>
      </c>
      <c r="P22" s="20"/>
      <c r="Q22" s="20"/>
    </row>
    <row r="23" spans="1:17" ht="12.75">
      <c r="A23" s="9">
        <f t="shared" si="0"/>
        <v>9</v>
      </c>
      <c r="B23" s="9">
        <f t="shared" si="1"/>
        <v>1</v>
      </c>
      <c r="C23" s="9">
        <f t="shared" si="1"/>
        <v>0.013</v>
      </c>
      <c r="D23" s="9">
        <f t="shared" si="13"/>
        <v>0.098</v>
      </c>
      <c r="E23" s="11">
        <f t="shared" si="2"/>
        <v>7.6382</v>
      </c>
      <c r="F23" s="9">
        <f t="shared" si="3"/>
        <v>0.01</v>
      </c>
      <c r="G23" s="9">
        <f t="shared" si="4"/>
        <v>0.0754</v>
      </c>
      <c r="H23" s="17">
        <f t="shared" si="5"/>
        <v>18.6448</v>
      </c>
      <c r="I23" s="9">
        <f t="shared" si="6"/>
        <v>0.2</v>
      </c>
      <c r="J23" s="24">
        <f t="shared" si="7"/>
        <v>3.7139</v>
      </c>
      <c r="K23" s="18">
        <f t="shared" si="8"/>
        <v>0.8</v>
      </c>
      <c r="L23" s="25">
        <f t="shared" si="9"/>
        <v>14.8555</v>
      </c>
      <c r="M23" s="18">
        <f t="shared" si="10"/>
        <v>0.005</v>
      </c>
      <c r="N23" s="15">
        <f t="shared" si="11"/>
        <v>0.0743</v>
      </c>
      <c r="O23" s="23">
        <f t="shared" si="12"/>
        <v>27.6581</v>
      </c>
      <c r="P23" s="20"/>
      <c r="Q23" s="20"/>
    </row>
    <row r="24" spans="1:17" ht="12.75">
      <c r="A24" s="9">
        <f t="shared" si="0"/>
        <v>10</v>
      </c>
      <c r="B24" s="9">
        <f t="shared" si="1"/>
        <v>1</v>
      </c>
      <c r="C24" s="9">
        <f t="shared" si="1"/>
        <v>0.013</v>
      </c>
      <c r="D24" s="9">
        <f t="shared" si="13"/>
        <v>0.0993</v>
      </c>
      <c r="E24" s="11">
        <f t="shared" si="2"/>
        <v>7.7375</v>
      </c>
      <c r="F24" s="9">
        <f t="shared" si="3"/>
        <v>0.01</v>
      </c>
      <c r="G24" s="9">
        <f t="shared" si="4"/>
        <v>0.0764</v>
      </c>
      <c r="H24" s="17">
        <f t="shared" si="5"/>
        <v>18.7212</v>
      </c>
      <c r="I24" s="9">
        <f t="shared" si="6"/>
        <v>0.2</v>
      </c>
      <c r="J24" s="24">
        <f t="shared" si="7"/>
        <v>3.729</v>
      </c>
      <c r="K24" s="18">
        <f t="shared" si="8"/>
        <v>0.8</v>
      </c>
      <c r="L24" s="25">
        <f t="shared" si="9"/>
        <v>14.9158</v>
      </c>
      <c r="M24" s="18">
        <f t="shared" si="10"/>
        <v>0.005</v>
      </c>
      <c r="N24" s="15">
        <f t="shared" si="11"/>
        <v>0.0746</v>
      </c>
      <c r="O24" s="23">
        <f t="shared" si="12"/>
        <v>27.7327</v>
      </c>
      <c r="P24" s="20"/>
      <c r="Q24" s="20"/>
    </row>
    <row r="25" spans="1:17" ht="12.75">
      <c r="A25" s="9">
        <f t="shared" si="0"/>
        <v>11</v>
      </c>
      <c r="B25" s="9">
        <f t="shared" si="1"/>
        <v>1</v>
      </c>
      <c r="C25" s="9">
        <f t="shared" si="1"/>
        <v>0.013</v>
      </c>
      <c r="D25" s="9">
        <f t="shared" si="13"/>
        <v>0.1006</v>
      </c>
      <c r="E25" s="11">
        <f t="shared" si="2"/>
        <v>7.8381</v>
      </c>
      <c r="F25" s="9">
        <f t="shared" si="3"/>
        <v>0.01</v>
      </c>
      <c r="G25" s="9">
        <f t="shared" si="4"/>
        <v>0.0774</v>
      </c>
      <c r="H25" s="17">
        <f t="shared" si="5"/>
        <v>18.7986</v>
      </c>
      <c r="I25" s="9">
        <f t="shared" si="6"/>
        <v>0.2</v>
      </c>
      <c r="J25" s="24">
        <f t="shared" si="7"/>
        <v>3.7442</v>
      </c>
      <c r="K25" s="18">
        <f t="shared" si="8"/>
        <v>0.8</v>
      </c>
      <c r="L25" s="25">
        <f t="shared" si="9"/>
        <v>14.977</v>
      </c>
      <c r="M25" s="18">
        <f t="shared" si="10"/>
        <v>0.005</v>
      </c>
      <c r="N25" s="15">
        <f t="shared" si="11"/>
        <v>0.0749</v>
      </c>
      <c r="O25" s="23">
        <f t="shared" si="12"/>
        <v>27.8076</v>
      </c>
      <c r="P25" s="20"/>
      <c r="Q25" s="20"/>
    </row>
    <row r="26" spans="1:17" ht="12.75">
      <c r="A26" s="9">
        <f t="shared" si="0"/>
        <v>12</v>
      </c>
      <c r="B26" s="9">
        <f t="shared" si="1"/>
        <v>1</v>
      </c>
      <c r="C26" s="9">
        <f t="shared" si="1"/>
        <v>0.013</v>
      </c>
      <c r="D26" s="9">
        <f t="shared" si="13"/>
        <v>0.1019</v>
      </c>
      <c r="E26" s="11">
        <f t="shared" si="2"/>
        <v>7.94</v>
      </c>
      <c r="F26" s="9">
        <f t="shared" si="3"/>
        <v>0.01</v>
      </c>
      <c r="G26" s="9">
        <f t="shared" si="4"/>
        <v>0.0784</v>
      </c>
      <c r="H26" s="17">
        <f t="shared" si="5"/>
        <v>18.877</v>
      </c>
      <c r="I26" s="9">
        <f t="shared" si="6"/>
        <v>0.2</v>
      </c>
      <c r="J26" s="24">
        <f t="shared" si="7"/>
        <v>3.7597</v>
      </c>
      <c r="K26" s="18">
        <f t="shared" si="8"/>
        <v>0.8</v>
      </c>
      <c r="L26" s="25">
        <f t="shared" si="9"/>
        <v>15.0389</v>
      </c>
      <c r="M26" s="18">
        <f t="shared" si="10"/>
        <v>0.005</v>
      </c>
      <c r="N26" s="15">
        <f t="shared" si="11"/>
        <v>0.0752</v>
      </c>
      <c r="O26" s="23">
        <f t="shared" si="12"/>
        <v>27.8828</v>
      </c>
      <c r="P26" s="20"/>
      <c r="Q26" s="20"/>
    </row>
    <row r="27" spans="1:17" ht="12.75">
      <c r="A27" s="9">
        <f t="shared" si="0"/>
        <v>13</v>
      </c>
      <c r="B27" s="9">
        <f t="shared" si="1"/>
        <v>1</v>
      </c>
      <c r="C27" s="9">
        <f t="shared" si="1"/>
        <v>0.013</v>
      </c>
      <c r="D27" s="9">
        <f t="shared" si="13"/>
        <v>0.1032</v>
      </c>
      <c r="E27" s="11">
        <f t="shared" si="2"/>
        <v>8.0432</v>
      </c>
      <c r="F27" s="9">
        <f t="shared" si="3"/>
        <v>0.01</v>
      </c>
      <c r="G27" s="9">
        <f t="shared" si="4"/>
        <v>0.0794</v>
      </c>
      <c r="H27" s="17">
        <f t="shared" si="5"/>
        <v>18.9564</v>
      </c>
      <c r="I27" s="9">
        <f t="shared" si="6"/>
        <v>0.2</v>
      </c>
      <c r="J27" s="24">
        <f t="shared" si="7"/>
        <v>3.7754</v>
      </c>
      <c r="K27" s="18">
        <f t="shared" si="8"/>
        <v>0.8</v>
      </c>
      <c r="L27" s="25">
        <f t="shared" si="9"/>
        <v>15.1016</v>
      </c>
      <c r="M27" s="18">
        <f t="shared" si="10"/>
        <v>0.005</v>
      </c>
      <c r="N27" s="15">
        <f t="shared" si="11"/>
        <v>0.0755</v>
      </c>
      <c r="O27" s="23">
        <f t="shared" si="12"/>
        <v>27.9583</v>
      </c>
      <c r="P27" s="20"/>
      <c r="Q27" s="20"/>
    </row>
    <row r="28" spans="1:17" ht="12.75">
      <c r="A28" s="9">
        <f t="shared" si="0"/>
        <v>14</v>
      </c>
      <c r="B28" s="9">
        <f t="shared" si="1"/>
        <v>1</v>
      </c>
      <c r="C28" s="9">
        <f t="shared" si="1"/>
        <v>0.013</v>
      </c>
      <c r="D28" s="9">
        <f t="shared" si="13"/>
        <v>0.1046</v>
      </c>
      <c r="E28" s="11">
        <f t="shared" si="2"/>
        <v>8.1478</v>
      </c>
      <c r="F28" s="9">
        <f t="shared" si="3"/>
        <v>0.01</v>
      </c>
      <c r="G28" s="9">
        <f t="shared" si="4"/>
        <v>0.0804</v>
      </c>
      <c r="H28" s="17">
        <f t="shared" si="5"/>
        <v>19.0368</v>
      </c>
      <c r="I28" s="9">
        <f t="shared" si="6"/>
        <v>0.2</v>
      </c>
      <c r="J28" s="24">
        <f t="shared" si="7"/>
        <v>3.7913</v>
      </c>
      <c r="K28" s="18">
        <f t="shared" si="8"/>
        <v>0.8</v>
      </c>
      <c r="L28" s="25">
        <f t="shared" si="9"/>
        <v>15.1651</v>
      </c>
      <c r="M28" s="18">
        <f t="shared" si="10"/>
        <v>0.005</v>
      </c>
      <c r="N28" s="15">
        <f t="shared" si="11"/>
        <v>0.0758</v>
      </c>
      <c r="O28" s="23">
        <f t="shared" si="12"/>
        <v>28.0341</v>
      </c>
      <c r="P28" s="20"/>
      <c r="Q28" s="20"/>
    </row>
    <row r="29" spans="1:17" ht="12.75">
      <c r="A29" s="9">
        <f t="shared" si="0"/>
        <v>15</v>
      </c>
      <c r="B29" s="9">
        <f t="shared" si="1"/>
        <v>1</v>
      </c>
      <c r="C29" s="9">
        <f t="shared" si="1"/>
        <v>0.013</v>
      </c>
      <c r="D29" s="9">
        <f t="shared" si="13"/>
        <v>0.1059</v>
      </c>
      <c r="E29" s="11">
        <f t="shared" si="2"/>
        <v>8.2537</v>
      </c>
      <c r="F29" s="9">
        <f t="shared" si="3"/>
        <v>0.01</v>
      </c>
      <c r="G29" s="9">
        <f t="shared" si="4"/>
        <v>0.0815</v>
      </c>
      <c r="H29" s="17">
        <f t="shared" si="5"/>
        <v>19.1183</v>
      </c>
      <c r="I29" s="9">
        <f t="shared" si="6"/>
        <v>0.2</v>
      </c>
      <c r="J29" s="24">
        <f t="shared" si="7"/>
        <v>3.8074</v>
      </c>
      <c r="K29" s="18">
        <f t="shared" si="8"/>
        <v>0.8</v>
      </c>
      <c r="L29" s="25">
        <f t="shared" si="9"/>
        <v>15.2294</v>
      </c>
      <c r="M29" s="18">
        <f t="shared" si="10"/>
        <v>0.005</v>
      </c>
      <c r="N29" s="15">
        <f t="shared" si="11"/>
        <v>0.0761</v>
      </c>
      <c r="O29" s="23">
        <f t="shared" si="12"/>
        <v>28.1102</v>
      </c>
      <c r="P29" s="20"/>
      <c r="Q29" s="20"/>
    </row>
    <row r="30" spans="1:17" ht="12.75">
      <c r="A30" s="9">
        <f t="shared" si="0"/>
        <v>16</v>
      </c>
      <c r="B30" s="9">
        <f t="shared" si="1"/>
        <v>1</v>
      </c>
      <c r="C30" s="9">
        <f t="shared" si="1"/>
        <v>0.013</v>
      </c>
      <c r="D30" s="9">
        <f t="shared" si="13"/>
        <v>0.1073</v>
      </c>
      <c r="E30" s="11">
        <f t="shared" si="2"/>
        <v>8.361</v>
      </c>
      <c r="F30" s="9">
        <f t="shared" si="3"/>
        <v>0.01</v>
      </c>
      <c r="G30" s="9">
        <f t="shared" si="4"/>
        <v>0.0825</v>
      </c>
      <c r="H30" s="17">
        <f t="shared" si="5"/>
        <v>19.2008</v>
      </c>
      <c r="I30" s="9">
        <f t="shared" si="6"/>
        <v>0.2</v>
      </c>
      <c r="J30" s="24">
        <f t="shared" si="7"/>
        <v>3.8237</v>
      </c>
      <c r="K30" s="18">
        <f t="shared" si="8"/>
        <v>0.8</v>
      </c>
      <c r="L30" s="25">
        <f t="shared" si="9"/>
        <v>15.2946</v>
      </c>
      <c r="M30" s="18">
        <f t="shared" si="10"/>
        <v>0.005</v>
      </c>
      <c r="N30" s="15">
        <f t="shared" si="11"/>
        <v>0.0765</v>
      </c>
      <c r="O30" s="23">
        <f t="shared" si="12"/>
        <v>28.1867</v>
      </c>
      <c r="P30" s="20"/>
      <c r="Q30" s="20"/>
    </row>
    <row r="31" spans="1:17" ht="12.75">
      <c r="A31" s="9">
        <f t="shared" si="0"/>
        <v>17</v>
      </c>
      <c r="B31" s="9">
        <f t="shared" si="1"/>
        <v>1</v>
      </c>
      <c r="C31" s="9">
        <f t="shared" si="1"/>
        <v>0.013</v>
      </c>
      <c r="D31" s="9">
        <f t="shared" si="13"/>
        <v>0.1087</v>
      </c>
      <c r="E31" s="11">
        <f t="shared" si="2"/>
        <v>8.4697</v>
      </c>
      <c r="F31" s="9">
        <f t="shared" si="3"/>
        <v>0.01</v>
      </c>
      <c r="G31" s="9">
        <f t="shared" si="4"/>
        <v>0.0836</v>
      </c>
      <c r="H31" s="17">
        <f t="shared" si="5"/>
        <v>19.2844</v>
      </c>
      <c r="I31" s="9">
        <f t="shared" si="6"/>
        <v>0.2</v>
      </c>
      <c r="J31" s="24">
        <f t="shared" si="7"/>
        <v>3.8402</v>
      </c>
      <c r="K31" s="18">
        <f t="shared" si="8"/>
        <v>0.8</v>
      </c>
      <c r="L31" s="25">
        <f t="shared" si="9"/>
        <v>15.3606</v>
      </c>
      <c r="M31" s="18">
        <f t="shared" si="10"/>
        <v>0.005</v>
      </c>
      <c r="N31" s="15">
        <f t="shared" si="11"/>
        <v>0.0768</v>
      </c>
      <c r="O31" s="23">
        <f t="shared" si="12"/>
        <v>28.2635</v>
      </c>
      <c r="P31" s="20"/>
      <c r="Q31" s="20"/>
    </row>
    <row r="32" spans="1:17" ht="12.75">
      <c r="A32" s="9">
        <f t="shared" si="0"/>
        <v>18</v>
      </c>
      <c r="B32" s="9">
        <f t="shared" si="1"/>
        <v>1</v>
      </c>
      <c r="C32" s="9">
        <f t="shared" si="1"/>
        <v>0.013</v>
      </c>
      <c r="D32" s="9">
        <f t="shared" si="13"/>
        <v>0.1101</v>
      </c>
      <c r="E32" s="11">
        <f t="shared" si="2"/>
        <v>8.5798</v>
      </c>
      <c r="F32" s="9">
        <f t="shared" si="3"/>
        <v>0.01</v>
      </c>
      <c r="G32" s="9">
        <f t="shared" si="4"/>
        <v>0.0847</v>
      </c>
      <c r="H32" s="17">
        <f t="shared" si="5"/>
        <v>19.3691</v>
      </c>
      <c r="I32" s="9">
        <f t="shared" si="6"/>
        <v>0.2</v>
      </c>
      <c r="J32" s="24">
        <f t="shared" si="7"/>
        <v>3.8569</v>
      </c>
      <c r="K32" s="18">
        <f t="shared" si="8"/>
        <v>0.8</v>
      </c>
      <c r="L32" s="25">
        <f t="shared" si="9"/>
        <v>15.4275</v>
      </c>
      <c r="M32" s="18">
        <f t="shared" si="10"/>
        <v>0.005</v>
      </c>
      <c r="N32" s="15">
        <f t="shared" si="11"/>
        <v>0.0771</v>
      </c>
      <c r="O32" s="23">
        <f t="shared" si="12"/>
        <v>28.3406</v>
      </c>
      <c r="P32" s="20"/>
      <c r="Q32" s="20"/>
    </row>
    <row r="33" spans="1:17" ht="12.75">
      <c r="A33" s="9">
        <f t="shared" si="0"/>
        <v>19</v>
      </c>
      <c r="B33" s="9">
        <f t="shared" si="1"/>
        <v>1</v>
      </c>
      <c r="C33" s="9">
        <f t="shared" si="1"/>
        <v>0.013</v>
      </c>
      <c r="D33" s="9">
        <f t="shared" si="13"/>
        <v>0.1115</v>
      </c>
      <c r="E33" s="11">
        <f t="shared" si="2"/>
        <v>8.6913</v>
      </c>
      <c r="F33" s="9">
        <f t="shared" si="3"/>
        <v>0.01</v>
      </c>
      <c r="G33" s="9">
        <f t="shared" si="4"/>
        <v>0.0858</v>
      </c>
      <c r="H33" s="17">
        <f t="shared" si="5"/>
        <v>19.4549</v>
      </c>
      <c r="I33" s="9">
        <f t="shared" si="6"/>
        <v>0.2</v>
      </c>
      <c r="J33" s="24">
        <f t="shared" si="7"/>
        <v>3.8738</v>
      </c>
      <c r="K33" s="18">
        <f t="shared" si="8"/>
        <v>0.8</v>
      </c>
      <c r="L33" s="25">
        <f t="shared" si="9"/>
        <v>15.4953</v>
      </c>
      <c r="M33" s="18">
        <f t="shared" si="10"/>
        <v>0.005</v>
      </c>
      <c r="N33" s="15">
        <f t="shared" si="11"/>
        <v>0.0775</v>
      </c>
      <c r="O33" s="23">
        <f t="shared" si="12"/>
        <v>28.4181</v>
      </c>
      <c r="P33" s="20"/>
      <c r="Q33" s="20"/>
    </row>
    <row r="34" spans="1:17" ht="12.75">
      <c r="A34" s="9">
        <f t="shared" si="0"/>
        <v>20</v>
      </c>
      <c r="B34" s="9">
        <f t="shared" si="1"/>
        <v>1</v>
      </c>
      <c r="C34" s="9">
        <f t="shared" si="1"/>
        <v>0.013</v>
      </c>
      <c r="D34" s="9">
        <f t="shared" si="13"/>
        <v>0.113</v>
      </c>
      <c r="E34" s="11">
        <f t="shared" si="2"/>
        <v>8.8043</v>
      </c>
      <c r="F34" s="9">
        <f t="shared" si="3"/>
        <v>0.01</v>
      </c>
      <c r="G34" s="9">
        <f t="shared" si="4"/>
        <v>0.0869</v>
      </c>
      <c r="H34" s="17">
        <f t="shared" si="5"/>
        <v>19.5418</v>
      </c>
      <c r="I34" s="9">
        <f t="shared" si="6"/>
        <v>0.2</v>
      </c>
      <c r="J34" s="24">
        <f t="shared" si="7"/>
        <v>3.891</v>
      </c>
      <c r="K34" s="18">
        <f t="shared" si="8"/>
        <v>0.8</v>
      </c>
      <c r="L34" s="25">
        <f t="shared" si="9"/>
        <v>15.5639</v>
      </c>
      <c r="M34" s="18">
        <f t="shared" si="10"/>
        <v>0.005</v>
      </c>
      <c r="N34" s="15">
        <f t="shared" si="11"/>
        <v>0.0778</v>
      </c>
      <c r="O34" s="23">
        <f t="shared" si="12"/>
        <v>28.4959</v>
      </c>
      <c r="P34" s="20"/>
      <c r="Q34" s="20"/>
    </row>
    <row r="35" spans="1:17" ht="12.75">
      <c r="A35" s="9">
        <f t="shared" si="0"/>
        <v>21</v>
      </c>
      <c r="B35" s="9">
        <f t="shared" si="1"/>
        <v>1</v>
      </c>
      <c r="C35" s="9">
        <f t="shared" si="1"/>
        <v>0.013</v>
      </c>
      <c r="D35" s="9">
        <f t="shared" si="13"/>
        <v>0.1145</v>
      </c>
      <c r="E35" s="11">
        <f t="shared" si="2"/>
        <v>8.9188</v>
      </c>
      <c r="F35" s="9">
        <f t="shared" si="3"/>
        <v>0.01</v>
      </c>
      <c r="G35" s="9">
        <f t="shared" si="4"/>
        <v>0.088</v>
      </c>
      <c r="H35" s="17">
        <f t="shared" si="5"/>
        <v>19.6298</v>
      </c>
      <c r="I35" s="9">
        <f t="shared" si="6"/>
        <v>0.2</v>
      </c>
      <c r="J35" s="24">
        <f t="shared" si="7"/>
        <v>3.9084</v>
      </c>
      <c r="K35" s="18">
        <f t="shared" si="8"/>
        <v>0.8</v>
      </c>
      <c r="L35" s="25">
        <f t="shared" si="9"/>
        <v>15.6334</v>
      </c>
      <c r="M35" s="18">
        <f t="shared" si="10"/>
        <v>0.005</v>
      </c>
      <c r="N35" s="15">
        <f t="shared" si="11"/>
        <v>0.0782</v>
      </c>
      <c r="O35" s="23">
        <f t="shared" si="12"/>
        <v>28.5741</v>
      </c>
      <c r="P35" s="20"/>
      <c r="Q35" s="20"/>
    </row>
    <row r="36" spans="1:17" ht="12.75">
      <c r="A36" s="9">
        <f t="shared" si="0"/>
        <v>22</v>
      </c>
      <c r="B36" s="9">
        <f t="shared" si="1"/>
        <v>1</v>
      </c>
      <c r="C36" s="9">
        <f t="shared" si="1"/>
        <v>0.013</v>
      </c>
      <c r="D36" s="9">
        <f t="shared" si="13"/>
        <v>0.1159</v>
      </c>
      <c r="E36" s="11">
        <f t="shared" si="2"/>
        <v>9.0347</v>
      </c>
      <c r="F36" s="9">
        <f t="shared" si="3"/>
        <v>0.01</v>
      </c>
      <c r="G36" s="9">
        <f t="shared" si="4"/>
        <v>0.0892</v>
      </c>
      <c r="H36" s="17">
        <f t="shared" si="5"/>
        <v>19.719</v>
      </c>
      <c r="I36" s="9">
        <f t="shared" si="6"/>
        <v>0.2</v>
      </c>
      <c r="J36" s="24">
        <f t="shared" si="7"/>
        <v>3.926</v>
      </c>
      <c r="K36" s="18">
        <f t="shared" si="8"/>
        <v>0.8</v>
      </c>
      <c r="L36" s="25">
        <f t="shared" si="9"/>
        <v>15.7038</v>
      </c>
      <c r="M36" s="18">
        <f t="shared" si="10"/>
        <v>0.005</v>
      </c>
      <c r="N36" s="15">
        <f t="shared" si="11"/>
        <v>0.0785</v>
      </c>
      <c r="O36" s="23">
        <f t="shared" si="12"/>
        <v>28.6526</v>
      </c>
      <c r="P36" s="20"/>
      <c r="Q36" s="20"/>
    </row>
    <row r="37" spans="1:17" ht="12.75">
      <c r="A37" s="9">
        <f t="shared" si="0"/>
        <v>23</v>
      </c>
      <c r="B37" s="9">
        <f t="shared" si="1"/>
        <v>1</v>
      </c>
      <c r="C37" s="9">
        <f t="shared" si="1"/>
        <v>0.013</v>
      </c>
      <c r="D37" s="9">
        <f t="shared" si="13"/>
        <v>0.1175</v>
      </c>
      <c r="E37" s="11">
        <f t="shared" si="2"/>
        <v>9.1522</v>
      </c>
      <c r="F37" s="9">
        <f t="shared" si="3"/>
        <v>0.01</v>
      </c>
      <c r="G37" s="9">
        <f t="shared" si="4"/>
        <v>0.0903</v>
      </c>
      <c r="H37" s="17">
        <f t="shared" si="5"/>
        <v>19.8093</v>
      </c>
      <c r="I37" s="9">
        <f t="shared" si="6"/>
        <v>0.2</v>
      </c>
      <c r="J37" s="24">
        <f t="shared" si="7"/>
        <v>3.9438</v>
      </c>
      <c r="K37" s="18">
        <f t="shared" si="8"/>
        <v>0.8</v>
      </c>
      <c r="L37" s="25">
        <f t="shared" si="9"/>
        <v>15.7752</v>
      </c>
      <c r="M37" s="18">
        <f t="shared" si="10"/>
        <v>0.005</v>
      </c>
      <c r="N37" s="15">
        <f t="shared" si="11"/>
        <v>0.0789</v>
      </c>
      <c r="O37" s="23">
        <f t="shared" si="12"/>
        <v>28.7315</v>
      </c>
      <c r="P37" s="20"/>
      <c r="Q37" s="20"/>
    </row>
    <row r="38" spans="1:17" ht="12.75">
      <c r="A38" s="9">
        <f t="shared" si="0"/>
        <v>24</v>
      </c>
      <c r="B38" s="9">
        <f t="shared" si="1"/>
        <v>1</v>
      </c>
      <c r="C38" s="9">
        <f t="shared" si="1"/>
        <v>0.013</v>
      </c>
      <c r="D38" s="9">
        <f t="shared" si="13"/>
        <v>0.119</v>
      </c>
      <c r="E38" s="11">
        <f t="shared" si="2"/>
        <v>9.2712</v>
      </c>
      <c r="F38" s="9">
        <f t="shared" si="3"/>
        <v>0.01</v>
      </c>
      <c r="G38" s="9">
        <f t="shared" si="4"/>
        <v>0.0915</v>
      </c>
      <c r="H38" s="17">
        <f t="shared" si="5"/>
        <v>19.9008</v>
      </c>
      <c r="I38" s="9">
        <f t="shared" si="6"/>
        <v>0.2</v>
      </c>
      <c r="J38" s="24">
        <f t="shared" si="7"/>
        <v>3.9619</v>
      </c>
      <c r="K38" s="18">
        <f t="shared" si="8"/>
        <v>0.8</v>
      </c>
      <c r="L38" s="25">
        <f t="shared" si="9"/>
        <v>15.8474</v>
      </c>
      <c r="M38" s="18">
        <f t="shared" si="10"/>
        <v>0.005</v>
      </c>
      <c r="N38" s="15">
        <f t="shared" si="11"/>
        <v>0.0792</v>
      </c>
      <c r="O38" s="23">
        <f t="shared" si="12"/>
        <v>28.8107</v>
      </c>
      <c r="P38" s="20"/>
      <c r="Q38" s="20"/>
    </row>
    <row r="39" spans="1:17" ht="12.75">
      <c r="A39" s="9">
        <f t="shared" si="0"/>
        <v>25</v>
      </c>
      <c r="B39" s="9">
        <f t="shared" si="1"/>
        <v>1</v>
      </c>
      <c r="C39" s="9">
        <f t="shared" si="1"/>
        <v>0.013</v>
      </c>
      <c r="D39" s="9">
        <f t="shared" si="13"/>
        <v>0.1205</v>
      </c>
      <c r="E39" s="11">
        <f t="shared" si="2"/>
        <v>9.3917</v>
      </c>
      <c r="F39" s="9">
        <f t="shared" si="3"/>
        <v>0.01</v>
      </c>
      <c r="G39" s="9">
        <f t="shared" si="4"/>
        <v>0.0927</v>
      </c>
      <c r="H39" s="17">
        <f t="shared" si="5"/>
        <v>19.9935</v>
      </c>
      <c r="I39" s="9">
        <f t="shared" si="6"/>
        <v>0.2</v>
      </c>
      <c r="J39" s="24">
        <f t="shared" si="7"/>
        <v>3.9802</v>
      </c>
      <c r="K39" s="18">
        <f t="shared" si="8"/>
        <v>0.8</v>
      </c>
      <c r="L39" s="25">
        <f t="shared" si="9"/>
        <v>15.9206</v>
      </c>
      <c r="M39" s="18">
        <f t="shared" si="10"/>
        <v>0.005</v>
      </c>
      <c r="N39" s="15">
        <f t="shared" si="11"/>
        <v>0.0796</v>
      </c>
      <c r="O39" s="23">
        <f t="shared" si="12"/>
        <v>28.8903</v>
      </c>
      <c r="P39" s="20"/>
      <c r="Q39" s="20"/>
    </row>
    <row r="40" spans="1:17" ht="12.75">
      <c r="A40" s="9">
        <f t="shared" si="0"/>
        <v>26</v>
      </c>
      <c r="B40" s="9">
        <f t="shared" si="1"/>
        <v>1</v>
      </c>
      <c r="C40" s="9">
        <f t="shared" si="1"/>
        <v>0.013</v>
      </c>
      <c r="D40" s="9">
        <f t="shared" si="13"/>
        <v>0.1221</v>
      </c>
      <c r="E40" s="11">
        <f t="shared" si="2"/>
        <v>9.5138</v>
      </c>
      <c r="F40" s="9">
        <f t="shared" si="3"/>
        <v>0.01</v>
      </c>
      <c r="G40" s="9">
        <f t="shared" si="4"/>
        <v>0.0939</v>
      </c>
      <c r="H40" s="17">
        <f t="shared" si="5"/>
        <v>20.0874</v>
      </c>
      <c r="I40" s="9">
        <f t="shared" si="6"/>
        <v>0.2</v>
      </c>
      <c r="J40" s="24">
        <f t="shared" si="7"/>
        <v>3.9987</v>
      </c>
      <c r="K40" s="18">
        <f t="shared" si="8"/>
        <v>0.8</v>
      </c>
      <c r="L40" s="25">
        <f t="shared" si="9"/>
        <v>15.9948</v>
      </c>
      <c r="M40" s="18">
        <f t="shared" si="10"/>
        <v>0.005</v>
      </c>
      <c r="N40" s="15">
        <f t="shared" si="11"/>
        <v>0.08</v>
      </c>
      <c r="O40" s="23">
        <f t="shared" si="12"/>
        <v>28.9703</v>
      </c>
      <c r="P40" s="20"/>
      <c r="Q40" s="20"/>
    </row>
    <row r="41" spans="1:17" ht="12.75">
      <c r="A41" s="9">
        <f t="shared" si="0"/>
        <v>27</v>
      </c>
      <c r="B41" s="9">
        <f t="shared" si="1"/>
        <v>1</v>
      </c>
      <c r="C41" s="9">
        <f t="shared" si="1"/>
        <v>0.013</v>
      </c>
      <c r="D41" s="9">
        <f t="shared" si="13"/>
        <v>0.1237</v>
      </c>
      <c r="E41" s="11">
        <f t="shared" si="2"/>
        <v>9.6375</v>
      </c>
      <c r="F41" s="9">
        <f t="shared" si="3"/>
        <v>0.01</v>
      </c>
      <c r="G41" s="9">
        <f t="shared" si="4"/>
        <v>0.0951</v>
      </c>
      <c r="H41" s="17">
        <f t="shared" si="5"/>
        <v>20.1825</v>
      </c>
      <c r="I41" s="9">
        <f t="shared" si="6"/>
        <v>0.2</v>
      </c>
      <c r="J41" s="24">
        <f t="shared" si="7"/>
        <v>4.0175</v>
      </c>
      <c r="K41" s="18">
        <f t="shared" si="8"/>
        <v>0.8</v>
      </c>
      <c r="L41" s="25">
        <f t="shared" si="9"/>
        <v>16.0699</v>
      </c>
      <c r="M41" s="18">
        <f t="shared" si="10"/>
        <v>0.005</v>
      </c>
      <c r="N41" s="15">
        <f t="shared" si="11"/>
        <v>0.0803</v>
      </c>
      <c r="O41" s="23">
        <f t="shared" si="12"/>
        <v>29.0506</v>
      </c>
      <c r="P41" s="20"/>
      <c r="Q41" s="20"/>
    </row>
    <row r="42" spans="1:17" ht="12.75">
      <c r="A42" s="9">
        <f t="shared" si="0"/>
        <v>28</v>
      </c>
      <c r="B42" s="9">
        <f t="shared" si="1"/>
        <v>1</v>
      </c>
      <c r="C42" s="9">
        <f t="shared" si="1"/>
        <v>0.013</v>
      </c>
      <c r="D42" s="9">
        <f t="shared" si="13"/>
        <v>0.1253</v>
      </c>
      <c r="E42" s="11">
        <f t="shared" si="2"/>
        <v>9.7628</v>
      </c>
      <c r="F42" s="9">
        <f t="shared" si="3"/>
        <v>0.01</v>
      </c>
      <c r="G42" s="9">
        <f t="shared" si="4"/>
        <v>0.0964</v>
      </c>
      <c r="H42" s="17">
        <f t="shared" si="5"/>
        <v>20.2789</v>
      </c>
      <c r="I42" s="9">
        <f t="shared" si="6"/>
        <v>0.2</v>
      </c>
      <c r="J42" s="24">
        <f t="shared" si="7"/>
        <v>4.0365</v>
      </c>
      <c r="K42" s="18">
        <f t="shared" si="8"/>
        <v>0.8</v>
      </c>
      <c r="L42" s="25">
        <f t="shared" si="9"/>
        <v>16.146</v>
      </c>
      <c r="M42" s="18">
        <f t="shared" si="10"/>
        <v>0.005</v>
      </c>
      <c r="N42" s="15">
        <f t="shared" si="11"/>
        <v>0.0807</v>
      </c>
      <c r="O42" s="23">
        <f t="shared" si="12"/>
        <v>29.1313</v>
      </c>
      <c r="P42" s="20"/>
      <c r="Q42" s="20"/>
    </row>
    <row r="43" spans="1:17" ht="12.75">
      <c r="A43" s="9">
        <f t="shared" si="0"/>
        <v>29</v>
      </c>
      <c r="B43" s="9">
        <f t="shared" si="1"/>
        <v>1</v>
      </c>
      <c r="C43" s="9">
        <f t="shared" si="1"/>
        <v>0.013</v>
      </c>
      <c r="D43" s="9">
        <f t="shared" si="13"/>
        <v>0.1269</v>
      </c>
      <c r="E43" s="11">
        <f t="shared" si="2"/>
        <v>9.8897</v>
      </c>
      <c r="F43" s="9">
        <f t="shared" si="3"/>
        <v>0.01</v>
      </c>
      <c r="G43" s="9">
        <f t="shared" si="4"/>
        <v>0.0976</v>
      </c>
      <c r="H43" s="17">
        <f t="shared" si="5"/>
        <v>20.3765</v>
      </c>
      <c r="I43" s="9">
        <f t="shared" si="6"/>
        <v>0.2</v>
      </c>
      <c r="J43" s="24">
        <f t="shared" si="7"/>
        <v>4.0558</v>
      </c>
      <c r="K43" s="18">
        <f t="shared" si="8"/>
        <v>0.8</v>
      </c>
      <c r="L43" s="25">
        <f t="shared" si="9"/>
        <v>16.2231</v>
      </c>
      <c r="M43" s="18">
        <f t="shared" si="10"/>
        <v>0.005</v>
      </c>
      <c r="N43" s="15">
        <f t="shared" si="11"/>
        <v>0.0811</v>
      </c>
      <c r="O43" s="23">
        <f t="shared" si="12"/>
        <v>29.2124</v>
      </c>
      <c r="P43" s="20"/>
      <c r="Q43" s="20"/>
    </row>
    <row r="44" spans="1:17" ht="12.75">
      <c r="A44" s="9">
        <f t="shared" si="0"/>
        <v>30</v>
      </c>
      <c r="B44" s="9">
        <f t="shared" si="1"/>
        <v>1</v>
      </c>
      <c r="C44" s="9">
        <f t="shared" si="1"/>
        <v>0.013</v>
      </c>
      <c r="D44" s="9">
        <f t="shared" si="13"/>
        <v>0.1286</v>
      </c>
      <c r="E44" s="11">
        <f t="shared" si="2"/>
        <v>10.0183</v>
      </c>
      <c r="F44" s="9">
        <f t="shared" si="3"/>
        <v>0.01</v>
      </c>
      <c r="G44" s="9">
        <f t="shared" si="4"/>
        <v>0.0989</v>
      </c>
      <c r="H44" s="17">
        <f t="shared" si="5"/>
        <v>20.4754</v>
      </c>
      <c r="I44" s="9">
        <f t="shared" si="6"/>
        <v>0.2</v>
      </c>
      <c r="J44" s="24">
        <f t="shared" si="7"/>
        <v>4.0753</v>
      </c>
      <c r="K44" s="18">
        <f t="shared" si="8"/>
        <v>0.8</v>
      </c>
      <c r="L44" s="25">
        <f t="shared" si="9"/>
        <v>16.3012</v>
      </c>
      <c r="M44" s="18">
        <f t="shared" si="10"/>
        <v>0.005</v>
      </c>
      <c r="N44" s="15">
        <f t="shared" si="11"/>
        <v>0.0815</v>
      </c>
      <c r="O44" s="23">
        <f t="shared" si="12"/>
        <v>29.2939</v>
      </c>
      <c r="P44" s="20"/>
      <c r="Q44" s="20"/>
    </row>
    <row r="45" spans="1:17" ht="12.75">
      <c r="A45" s="9">
        <f t="shared" si="0"/>
        <v>31</v>
      </c>
      <c r="B45" s="9">
        <f t="shared" si="1"/>
        <v>1</v>
      </c>
      <c r="C45" s="9">
        <f t="shared" si="1"/>
        <v>0.013</v>
      </c>
      <c r="D45" s="9">
        <f t="shared" si="13"/>
        <v>0.1302</v>
      </c>
      <c r="E45" s="11">
        <f t="shared" si="2"/>
        <v>10.1485</v>
      </c>
      <c r="F45" s="9">
        <f t="shared" si="3"/>
        <v>0.01</v>
      </c>
      <c r="G45" s="9">
        <f t="shared" si="4"/>
        <v>0.1002</v>
      </c>
      <c r="H45" s="17">
        <f t="shared" si="5"/>
        <v>20.5756</v>
      </c>
      <c r="I45" s="9">
        <f t="shared" si="6"/>
        <v>0.2</v>
      </c>
      <c r="J45" s="24">
        <f t="shared" si="7"/>
        <v>4.0951</v>
      </c>
      <c r="K45" s="18">
        <f t="shared" si="8"/>
        <v>0.8</v>
      </c>
      <c r="L45" s="25">
        <f t="shared" si="9"/>
        <v>16.3803</v>
      </c>
      <c r="M45" s="18">
        <f t="shared" si="10"/>
        <v>0.005</v>
      </c>
      <c r="N45" s="15">
        <f t="shared" si="11"/>
        <v>0.0819</v>
      </c>
      <c r="O45" s="23">
        <f t="shared" si="12"/>
        <v>29.3758</v>
      </c>
      <c r="P45" s="20"/>
      <c r="Q45" s="20"/>
    </row>
    <row r="46" spans="1:17" ht="12.75">
      <c r="A46" s="9">
        <f t="shared" si="0"/>
        <v>32</v>
      </c>
      <c r="B46" s="9">
        <f t="shared" si="1"/>
        <v>1</v>
      </c>
      <c r="C46" s="9">
        <f t="shared" si="1"/>
        <v>0.013</v>
      </c>
      <c r="D46" s="9">
        <f t="shared" si="13"/>
        <v>0.1319</v>
      </c>
      <c r="E46" s="11">
        <f t="shared" si="2"/>
        <v>10.2804</v>
      </c>
      <c r="F46" s="9">
        <f t="shared" si="3"/>
        <v>0.01</v>
      </c>
      <c r="G46" s="9">
        <f t="shared" si="4"/>
        <v>0.1015</v>
      </c>
      <c r="H46" s="17">
        <f t="shared" si="5"/>
        <v>20.6771</v>
      </c>
      <c r="I46" s="9">
        <f t="shared" si="6"/>
        <v>0.2</v>
      </c>
      <c r="J46" s="24">
        <f t="shared" si="7"/>
        <v>4.1151</v>
      </c>
      <c r="K46" s="18">
        <f t="shared" si="8"/>
        <v>0.8</v>
      </c>
      <c r="L46" s="25">
        <f t="shared" si="9"/>
        <v>16.4605</v>
      </c>
      <c r="M46" s="18">
        <f t="shared" si="10"/>
        <v>0.005</v>
      </c>
      <c r="N46" s="15">
        <f t="shared" si="11"/>
        <v>0.0823</v>
      </c>
      <c r="O46" s="23">
        <f t="shared" si="12"/>
        <v>29.4581</v>
      </c>
      <c r="P46" s="20"/>
      <c r="Q46" s="20"/>
    </row>
    <row r="47" spans="1:17" ht="12.75">
      <c r="A47" s="9">
        <f t="shared" si="0"/>
        <v>33</v>
      </c>
      <c r="B47" s="9">
        <f t="shared" si="1"/>
        <v>1</v>
      </c>
      <c r="C47" s="9">
        <f t="shared" si="1"/>
        <v>0.013</v>
      </c>
      <c r="D47" s="9">
        <f t="shared" si="13"/>
        <v>0.1336</v>
      </c>
      <c r="E47" s="11">
        <f t="shared" si="2"/>
        <v>10.414</v>
      </c>
      <c r="F47" s="9">
        <f t="shared" si="3"/>
        <v>0.01</v>
      </c>
      <c r="G47" s="9">
        <f t="shared" si="4"/>
        <v>0.1028</v>
      </c>
      <c r="H47" s="17">
        <f t="shared" si="5"/>
        <v>20.7799</v>
      </c>
      <c r="I47" s="9">
        <f t="shared" si="6"/>
        <v>0.2</v>
      </c>
      <c r="J47" s="24">
        <f t="shared" si="7"/>
        <v>4.1354</v>
      </c>
      <c r="K47" s="18">
        <f t="shared" si="8"/>
        <v>0.8</v>
      </c>
      <c r="L47" s="25">
        <f t="shared" si="9"/>
        <v>16.5417</v>
      </c>
      <c r="M47" s="18">
        <f t="shared" si="10"/>
        <v>0.005</v>
      </c>
      <c r="N47" s="15">
        <f t="shared" si="11"/>
        <v>0.0827</v>
      </c>
      <c r="O47" s="23">
        <f t="shared" si="12"/>
        <v>29.5408</v>
      </c>
      <c r="P47" s="20"/>
      <c r="Q47" s="20"/>
    </row>
    <row r="48" spans="1:17" ht="12.75">
      <c r="A48" s="9">
        <f t="shared" si="0"/>
        <v>34</v>
      </c>
      <c r="B48" s="9">
        <f t="shared" si="1"/>
        <v>1</v>
      </c>
      <c r="C48" s="9">
        <f t="shared" si="1"/>
        <v>0.013</v>
      </c>
      <c r="D48" s="9">
        <f t="shared" si="13"/>
        <v>0.1354</v>
      </c>
      <c r="E48" s="11">
        <f t="shared" si="2"/>
        <v>10.5494</v>
      </c>
      <c r="F48" s="9">
        <f t="shared" si="3"/>
        <v>0.01</v>
      </c>
      <c r="G48" s="9">
        <f t="shared" si="4"/>
        <v>0.1041</v>
      </c>
      <c r="H48" s="17">
        <f t="shared" si="5"/>
        <v>20.884</v>
      </c>
      <c r="I48" s="9">
        <f t="shared" si="6"/>
        <v>0.2</v>
      </c>
      <c r="J48" s="24">
        <f t="shared" si="7"/>
        <v>4.156</v>
      </c>
      <c r="K48" s="18">
        <f t="shared" si="8"/>
        <v>0.8</v>
      </c>
      <c r="L48" s="25">
        <f t="shared" si="9"/>
        <v>16.6239</v>
      </c>
      <c r="M48" s="18">
        <f t="shared" si="10"/>
        <v>0.005</v>
      </c>
      <c r="N48" s="15">
        <f t="shared" si="11"/>
        <v>0.0831</v>
      </c>
      <c r="O48" s="23">
        <f t="shared" si="12"/>
        <v>29.6239</v>
      </c>
      <c r="P48" s="20"/>
      <c r="Q48" s="20"/>
    </row>
    <row r="49" spans="1:17" ht="12.75">
      <c r="A49" s="9">
        <f t="shared" si="0"/>
        <v>35</v>
      </c>
      <c r="B49" s="9">
        <f t="shared" si="1"/>
        <v>1</v>
      </c>
      <c r="C49" s="9">
        <f t="shared" si="1"/>
        <v>0.013</v>
      </c>
      <c r="D49" s="9">
        <f t="shared" si="13"/>
        <v>0.1371</v>
      </c>
      <c r="E49" s="11">
        <f t="shared" si="2"/>
        <v>10.6865</v>
      </c>
      <c r="F49" s="9">
        <f t="shared" si="3"/>
        <v>0.01</v>
      </c>
      <c r="G49" s="9">
        <f t="shared" si="4"/>
        <v>0.1055</v>
      </c>
      <c r="H49" s="17">
        <f t="shared" si="5"/>
        <v>20.9895</v>
      </c>
      <c r="I49" s="9">
        <f t="shared" si="6"/>
        <v>0.2</v>
      </c>
      <c r="J49" s="24">
        <f t="shared" si="7"/>
        <v>4.1768</v>
      </c>
      <c r="K49" s="18">
        <f t="shared" si="8"/>
        <v>0.8</v>
      </c>
      <c r="L49" s="25">
        <f t="shared" si="9"/>
        <v>16.7072</v>
      </c>
      <c r="M49" s="18">
        <f t="shared" si="10"/>
        <v>0.005</v>
      </c>
      <c r="N49" s="15">
        <f t="shared" si="11"/>
        <v>0.0835</v>
      </c>
      <c r="O49" s="23">
        <f t="shared" si="12"/>
        <v>29.7074</v>
      </c>
      <c r="P49" s="20"/>
      <c r="Q49" s="20"/>
    </row>
    <row r="50" spans="1:17" ht="12.75">
      <c r="A50" s="9">
        <f t="shared" si="0"/>
        <v>36</v>
      </c>
      <c r="B50" s="9">
        <f t="shared" si="1"/>
        <v>1</v>
      </c>
      <c r="C50" s="9">
        <f t="shared" si="1"/>
        <v>0.013</v>
      </c>
      <c r="D50" s="9">
        <f t="shared" si="13"/>
        <v>0.1389</v>
      </c>
      <c r="E50" s="11">
        <f t="shared" si="2"/>
        <v>10.8254</v>
      </c>
      <c r="F50" s="9">
        <f t="shared" si="3"/>
        <v>0.01</v>
      </c>
      <c r="G50" s="9">
        <f t="shared" si="4"/>
        <v>0.1069</v>
      </c>
      <c r="H50" s="17">
        <f t="shared" si="5"/>
        <v>21.0964</v>
      </c>
      <c r="I50" s="9">
        <f t="shared" si="6"/>
        <v>0.2</v>
      </c>
      <c r="J50" s="24">
        <f t="shared" si="7"/>
        <v>4.1979</v>
      </c>
      <c r="K50" s="18">
        <f t="shared" si="8"/>
        <v>0.8</v>
      </c>
      <c r="L50" s="25">
        <f t="shared" si="9"/>
        <v>16.7916</v>
      </c>
      <c r="M50" s="18">
        <f t="shared" si="10"/>
        <v>0.005</v>
      </c>
      <c r="N50" s="15">
        <f t="shared" si="11"/>
        <v>0.084</v>
      </c>
      <c r="O50" s="23">
        <f t="shared" si="12"/>
        <v>29.7914</v>
      </c>
      <c r="P50" s="20"/>
      <c r="Q50" s="20"/>
    </row>
    <row r="51" spans="1:17" ht="12.75">
      <c r="A51" s="9">
        <f t="shared" si="0"/>
        <v>37</v>
      </c>
      <c r="B51" s="9">
        <f t="shared" si="1"/>
        <v>1</v>
      </c>
      <c r="C51" s="9">
        <f t="shared" si="1"/>
        <v>0.013</v>
      </c>
      <c r="D51" s="9">
        <f t="shared" si="13"/>
        <v>0.1407</v>
      </c>
      <c r="E51" s="11">
        <f t="shared" si="2"/>
        <v>10.9661</v>
      </c>
      <c r="F51" s="9">
        <f t="shared" si="3"/>
        <v>0.01</v>
      </c>
      <c r="G51" s="9">
        <f t="shared" si="4"/>
        <v>0.1083</v>
      </c>
      <c r="H51" s="17">
        <f t="shared" si="5"/>
        <v>21.2047</v>
      </c>
      <c r="I51" s="9">
        <f t="shared" si="6"/>
        <v>0.2</v>
      </c>
      <c r="J51" s="24">
        <f t="shared" si="7"/>
        <v>4.2193</v>
      </c>
      <c r="K51" s="18">
        <f t="shared" si="8"/>
        <v>0.8</v>
      </c>
      <c r="L51" s="25">
        <f t="shared" si="9"/>
        <v>16.8771</v>
      </c>
      <c r="M51" s="18">
        <f t="shared" si="10"/>
        <v>0.005</v>
      </c>
      <c r="N51" s="15">
        <f t="shared" si="11"/>
        <v>0.0844</v>
      </c>
      <c r="O51" s="23">
        <f t="shared" si="12"/>
        <v>29.8758</v>
      </c>
      <c r="P51" s="20"/>
      <c r="Q51" s="20"/>
    </row>
    <row r="52" spans="1:17" ht="12.75">
      <c r="A52" s="9">
        <f t="shared" si="0"/>
        <v>38</v>
      </c>
      <c r="B52" s="9">
        <f t="shared" si="1"/>
        <v>1</v>
      </c>
      <c r="C52" s="9">
        <f t="shared" si="1"/>
        <v>0.013</v>
      </c>
      <c r="D52" s="9">
        <f t="shared" si="13"/>
        <v>0.1426</v>
      </c>
      <c r="E52" s="11">
        <f t="shared" si="2"/>
        <v>11.1087</v>
      </c>
      <c r="F52" s="9">
        <f t="shared" si="3"/>
        <v>0.01</v>
      </c>
      <c r="G52" s="9">
        <f t="shared" si="4"/>
        <v>0.1097</v>
      </c>
      <c r="H52" s="17">
        <f t="shared" si="5"/>
        <v>21.3144</v>
      </c>
      <c r="I52" s="9">
        <f t="shared" si="6"/>
        <v>0.2</v>
      </c>
      <c r="J52" s="24">
        <f t="shared" si="7"/>
        <v>4.2409</v>
      </c>
      <c r="K52" s="18">
        <f t="shared" si="8"/>
        <v>0.8</v>
      </c>
      <c r="L52" s="25">
        <f t="shared" si="9"/>
        <v>16.9638</v>
      </c>
      <c r="M52" s="18">
        <f t="shared" si="10"/>
        <v>0.005</v>
      </c>
      <c r="N52" s="15">
        <f t="shared" si="11"/>
        <v>0.0848</v>
      </c>
      <c r="O52" s="23">
        <f t="shared" si="12"/>
        <v>29.9606</v>
      </c>
      <c r="P52" s="20"/>
      <c r="Q52" s="20"/>
    </row>
    <row r="53" spans="1:17" ht="12.75">
      <c r="A53" s="9">
        <f t="shared" si="0"/>
        <v>39</v>
      </c>
      <c r="B53" s="9">
        <f t="shared" si="1"/>
        <v>1</v>
      </c>
      <c r="C53" s="9">
        <f t="shared" si="1"/>
        <v>0.013</v>
      </c>
      <c r="D53" s="9">
        <f t="shared" si="13"/>
        <v>0.1444</v>
      </c>
      <c r="E53" s="11">
        <f t="shared" si="2"/>
        <v>11.2531</v>
      </c>
      <c r="F53" s="9">
        <f t="shared" si="3"/>
        <v>0.01</v>
      </c>
      <c r="G53" s="9">
        <f t="shared" si="4"/>
        <v>0.1111</v>
      </c>
      <c r="H53" s="17">
        <f t="shared" si="5"/>
        <v>21.4255</v>
      </c>
      <c r="I53" s="9">
        <f t="shared" si="6"/>
        <v>0.2</v>
      </c>
      <c r="J53" s="24">
        <f t="shared" si="7"/>
        <v>4.2629</v>
      </c>
      <c r="K53" s="18">
        <f t="shared" si="8"/>
        <v>0.8</v>
      </c>
      <c r="L53" s="25">
        <f t="shared" si="9"/>
        <v>17.0515</v>
      </c>
      <c r="M53" s="18">
        <f t="shared" si="10"/>
        <v>0.005</v>
      </c>
      <c r="N53" s="15">
        <f t="shared" si="11"/>
        <v>0.0853</v>
      </c>
      <c r="O53" s="23">
        <f t="shared" si="12"/>
        <v>30.0459</v>
      </c>
      <c r="P53" s="20"/>
      <c r="Q53" s="20"/>
    </row>
    <row r="54" spans="1:17" ht="12.75">
      <c r="A54" s="9">
        <f t="shared" si="0"/>
        <v>40</v>
      </c>
      <c r="B54" s="9">
        <f t="shared" si="1"/>
        <v>1</v>
      </c>
      <c r="C54" s="9">
        <f t="shared" si="1"/>
        <v>0.013</v>
      </c>
      <c r="D54" s="9">
        <f t="shared" si="13"/>
        <v>0.1463</v>
      </c>
      <c r="E54" s="11">
        <f t="shared" si="2"/>
        <v>11.3994</v>
      </c>
      <c r="F54" s="9">
        <f t="shared" si="3"/>
        <v>0.01</v>
      </c>
      <c r="G54" s="9">
        <f t="shared" si="4"/>
        <v>0.1125</v>
      </c>
      <c r="H54" s="17">
        <f t="shared" si="5"/>
        <v>21.538</v>
      </c>
      <c r="I54" s="9">
        <f t="shared" si="6"/>
        <v>0.2</v>
      </c>
      <c r="J54" s="24">
        <f t="shared" si="7"/>
        <v>4.2851</v>
      </c>
      <c r="K54" s="18">
        <f t="shared" si="8"/>
        <v>0.8</v>
      </c>
      <c r="L54" s="25">
        <f t="shared" si="9"/>
        <v>17.1404</v>
      </c>
      <c r="M54" s="18">
        <f t="shared" si="10"/>
        <v>0.005</v>
      </c>
      <c r="N54" s="15">
        <f t="shared" si="11"/>
        <v>0.0857</v>
      </c>
      <c r="O54" s="23">
        <f t="shared" si="12"/>
        <v>30.1316</v>
      </c>
      <c r="P54" s="20"/>
      <c r="Q54" s="20"/>
    </row>
    <row r="55" spans="1:15" ht="12.75">
      <c r="A55" s="9">
        <f t="shared" si="0"/>
        <v>41</v>
      </c>
      <c r="B55" s="9">
        <f t="shared" si="1"/>
        <v>1</v>
      </c>
      <c r="C55" s="9">
        <f t="shared" si="1"/>
        <v>0.013</v>
      </c>
      <c r="D55" s="9">
        <f t="shared" si="13"/>
        <v>0.1482</v>
      </c>
      <c r="E55" s="11">
        <f t="shared" si="2"/>
        <v>11.5476</v>
      </c>
      <c r="F55" s="9">
        <f t="shared" si="3"/>
        <v>0.01</v>
      </c>
      <c r="G55" s="9">
        <f t="shared" si="4"/>
        <v>0.114</v>
      </c>
      <c r="H55" s="17">
        <f t="shared" si="5"/>
        <v>21.652</v>
      </c>
      <c r="I55" s="9">
        <f t="shared" si="6"/>
        <v>0.2</v>
      </c>
      <c r="J55" s="24">
        <f t="shared" si="7"/>
        <v>4.3076</v>
      </c>
      <c r="K55" s="18">
        <f t="shared" si="8"/>
        <v>0.8</v>
      </c>
      <c r="L55" s="25">
        <f t="shared" si="9"/>
        <v>17.2304</v>
      </c>
      <c r="M55" s="18">
        <f t="shared" si="10"/>
        <v>0.005</v>
      </c>
      <c r="N55" s="15">
        <f t="shared" si="11"/>
        <v>0.0862</v>
      </c>
      <c r="O55" s="23">
        <f t="shared" si="12"/>
        <v>30.2178</v>
      </c>
    </row>
    <row r="56" spans="1:15" ht="12.75">
      <c r="A56" s="9">
        <f t="shared" si="0"/>
        <v>42</v>
      </c>
      <c r="B56" s="9">
        <f aca="true" t="shared" si="14" ref="B56:C64">B55</f>
        <v>1</v>
      </c>
      <c r="C56" s="9">
        <f t="shared" si="14"/>
        <v>0.013</v>
      </c>
      <c r="D56" s="9">
        <f t="shared" si="13"/>
        <v>0.1501</v>
      </c>
      <c r="E56" s="11">
        <f t="shared" si="2"/>
        <v>11.6977</v>
      </c>
      <c r="F56" s="9">
        <f t="shared" si="3"/>
        <v>0.01</v>
      </c>
      <c r="G56" s="9">
        <f t="shared" si="4"/>
        <v>0.1155</v>
      </c>
      <c r="H56" s="17">
        <f t="shared" si="5"/>
        <v>21.7675</v>
      </c>
      <c r="I56" s="9">
        <f t="shared" si="6"/>
        <v>0.2</v>
      </c>
      <c r="J56" s="24">
        <f t="shared" si="7"/>
        <v>4.3304</v>
      </c>
      <c r="K56" s="18">
        <f t="shared" si="8"/>
        <v>0.8</v>
      </c>
      <c r="L56" s="25">
        <f t="shared" si="9"/>
        <v>17.3216</v>
      </c>
      <c r="M56" s="18">
        <f t="shared" si="10"/>
        <v>0.005</v>
      </c>
      <c r="N56" s="15">
        <f t="shared" si="11"/>
        <v>0.0866</v>
      </c>
      <c r="O56" s="23">
        <f t="shared" si="12"/>
        <v>30.3044</v>
      </c>
    </row>
    <row r="57" spans="1:15" ht="12.75">
      <c r="A57" s="9">
        <f t="shared" si="0"/>
        <v>43</v>
      </c>
      <c r="B57" s="9">
        <f t="shared" si="14"/>
        <v>1</v>
      </c>
      <c r="C57" s="9">
        <f t="shared" si="14"/>
        <v>0.013</v>
      </c>
      <c r="D57" s="9">
        <f t="shared" si="13"/>
        <v>0.1521</v>
      </c>
      <c r="E57" s="11">
        <f t="shared" si="2"/>
        <v>11.8498</v>
      </c>
      <c r="F57" s="9">
        <f t="shared" si="3"/>
        <v>0.01</v>
      </c>
      <c r="G57" s="9">
        <f t="shared" si="4"/>
        <v>0.117</v>
      </c>
      <c r="H57" s="17">
        <f t="shared" si="5"/>
        <v>21.8845</v>
      </c>
      <c r="I57" s="9">
        <f t="shared" si="6"/>
        <v>0.2</v>
      </c>
      <c r="J57" s="24">
        <f t="shared" si="7"/>
        <v>4.3535</v>
      </c>
      <c r="K57" s="18">
        <f t="shared" si="8"/>
        <v>0.8</v>
      </c>
      <c r="L57" s="25">
        <f t="shared" si="9"/>
        <v>17.414</v>
      </c>
      <c r="M57" s="18">
        <f t="shared" si="10"/>
        <v>0.005</v>
      </c>
      <c r="N57" s="15">
        <f t="shared" si="11"/>
        <v>0.0871</v>
      </c>
      <c r="O57" s="23">
        <f t="shared" si="12"/>
        <v>30.3915</v>
      </c>
    </row>
    <row r="58" spans="1:15" ht="12.75">
      <c r="A58" s="9">
        <f t="shared" si="0"/>
        <v>44</v>
      </c>
      <c r="B58" s="9">
        <f t="shared" si="14"/>
        <v>1</v>
      </c>
      <c r="C58" s="9">
        <f t="shared" si="14"/>
        <v>0.013</v>
      </c>
      <c r="D58" s="9">
        <f t="shared" si="13"/>
        <v>0.154</v>
      </c>
      <c r="E58" s="11">
        <f t="shared" si="2"/>
        <v>12.0038</v>
      </c>
      <c r="F58" s="9">
        <f t="shared" si="3"/>
        <v>0.01</v>
      </c>
      <c r="G58" s="9">
        <f t="shared" si="4"/>
        <v>0.1185</v>
      </c>
      <c r="H58" s="17">
        <f t="shared" si="5"/>
        <v>22.003</v>
      </c>
      <c r="I58" s="9">
        <f t="shared" si="6"/>
        <v>0.2</v>
      </c>
      <c r="J58" s="24">
        <f t="shared" si="7"/>
        <v>4.3769</v>
      </c>
      <c r="K58" s="18">
        <f t="shared" si="8"/>
        <v>0.8</v>
      </c>
      <c r="L58" s="25">
        <f t="shared" si="9"/>
        <v>17.5076</v>
      </c>
      <c r="M58" s="18">
        <f t="shared" si="10"/>
        <v>0.005</v>
      </c>
      <c r="N58" s="15">
        <f t="shared" si="11"/>
        <v>0.0875</v>
      </c>
      <c r="O58" s="23">
        <f t="shared" si="12"/>
        <v>30.479</v>
      </c>
    </row>
    <row r="59" spans="1:15" ht="12.75">
      <c r="A59" s="9">
        <f t="shared" si="0"/>
        <v>45</v>
      </c>
      <c r="B59" s="9">
        <f t="shared" si="14"/>
        <v>1</v>
      </c>
      <c r="C59" s="9">
        <f t="shared" si="14"/>
        <v>0.013</v>
      </c>
      <c r="D59" s="9">
        <f t="shared" si="13"/>
        <v>0.156</v>
      </c>
      <c r="E59" s="11">
        <f t="shared" si="2"/>
        <v>12.1598</v>
      </c>
      <c r="F59" s="9">
        <f t="shared" si="3"/>
        <v>0.01</v>
      </c>
      <c r="G59" s="9">
        <f t="shared" si="4"/>
        <v>0.12</v>
      </c>
      <c r="H59" s="17">
        <f t="shared" si="5"/>
        <v>22.123</v>
      </c>
      <c r="I59" s="9">
        <f t="shared" si="6"/>
        <v>0.2</v>
      </c>
      <c r="J59" s="24">
        <f t="shared" si="7"/>
        <v>4.4006</v>
      </c>
      <c r="K59" s="18">
        <f t="shared" si="8"/>
        <v>0.8</v>
      </c>
      <c r="L59" s="25">
        <f t="shared" si="9"/>
        <v>17.6024</v>
      </c>
      <c r="M59" s="18">
        <f t="shared" si="10"/>
        <v>0.005</v>
      </c>
      <c r="N59" s="15">
        <f t="shared" si="11"/>
        <v>0.088</v>
      </c>
      <c r="O59" s="23">
        <f t="shared" si="12"/>
        <v>30.567</v>
      </c>
    </row>
    <row r="60" spans="1:15" ht="12.75">
      <c r="A60" s="9">
        <f t="shared" si="0"/>
        <v>46</v>
      </c>
      <c r="B60" s="9">
        <f t="shared" si="14"/>
        <v>1</v>
      </c>
      <c r="C60" s="9">
        <f t="shared" si="14"/>
        <v>0.013</v>
      </c>
      <c r="D60" s="9">
        <f t="shared" si="13"/>
        <v>0.1581</v>
      </c>
      <c r="E60" s="11">
        <f t="shared" si="2"/>
        <v>12.3179</v>
      </c>
      <c r="F60" s="9">
        <f t="shared" si="3"/>
        <v>0.01</v>
      </c>
      <c r="G60" s="9">
        <f t="shared" si="4"/>
        <v>0.1216</v>
      </c>
      <c r="H60" s="17">
        <f t="shared" si="5"/>
        <v>22.2446</v>
      </c>
      <c r="I60" s="9">
        <f t="shared" si="6"/>
        <v>0.2</v>
      </c>
      <c r="J60" s="24">
        <f t="shared" si="7"/>
        <v>4.4246</v>
      </c>
      <c r="K60" s="18">
        <f t="shared" si="8"/>
        <v>0.8</v>
      </c>
      <c r="L60" s="25">
        <f t="shared" si="9"/>
        <v>17.6984</v>
      </c>
      <c r="M60" s="18">
        <f t="shared" si="10"/>
        <v>0.005</v>
      </c>
      <c r="N60" s="15">
        <f t="shared" si="11"/>
        <v>0.0885</v>
      </c>
      <c r="O60" s="23">
        <f t="shared" si="12"/>
        <v>30.6555</v>
      </c>
    </row>
    <row r="61" spans="1:15" ht="12.75">
      <c r="A61" s="9">
        <f t="shared" si="0"/>
        <v>47</v>
      </c>
      <c r="B61" s="9">
        <f t="shared" si="14"/>
        <v>1</v>
      </c>
      <c r="C61" s="9">
        <f t="shared" si="14"/>
        <v>0.013</v>
      </c>
      <c r="D61" s="9">
        <f t="shared" si="13"/>
        <v>0.1601</v>
      </c>
      <c r="E61" s="11">
        <f t="shared" si="2"/>
        <v>12.478</v>
      </c>
      <c r="F61" s="9">
        <f t="shared" si="3"/>
        <v>0.01</v>
      </c>
      <c r="G61" s="9">
        <f t="shared" si="4"/>
        <v>0.1232</v>
      </c>
      <c r="H61" s="17">
        <f t="shared" si="5"/>
        <v>22.3678</v>
      </c>
      <c r="I61" s="9">
        <f t="shared" si="6"/>
        <v>0.2</v>
      </c>
      <c r="J61" s="24">
        <f t="shared" si="7"/>
        <v>4.4489</v>
      </c>
      <c r="K61" s="18">
        <f t="shared" si="8"/>
        <v>0.8</v>
      </c>
      <c r="L61" s="25">
        <f t="shared" si="9"/>
        <v>17.7957</v>
      </c>
      <c r="M61" s="18">
        <f t="shared" si="10"/>
        <v>0.005</v>
      </c>
      <c r="N61" s="15">
        <f t="shared" si="11"/>
        <v>0.089</v>
      </c>
      <c r="O61" s="23">
        <f t="shared" si="12"/>
        <v>30.7445</v>
      </c>
    </row>
    <row r="62" spans="1:15" ht="12.75">
      <c r="A62" s="9">
        <f t="shared" si="0"/>
        <v>48</v>
      </c>
      <c r="B62" s="9">
        <f t="shared" si="14"/>
        <v>1</v>
      </c>
      <c r="C62" s="9">
        <f t="shared" si="14"/>
        <v>0.013</v>
      </c>
      <c r="D62" s="9">
        <f t="shared" si="13"/>
        <v>0.1622</v>
      </c>
      <c r="E62" s="11">
        <f t="shared" si="2"/>
        <v>12.6402</v>
      </c>
      <c r="F62" s="9">
        <f t="shared" si="3"/>
        <v>0.01</v>
      </c>
      <c r="G62" s="9">
        <f t="shared" si="4"/>
        <v>0.1248</v>
      </c>
      <c r="H62" s="17">
        <f t="shared" si="5"/>
        <v>22.4926</v>
      </c>
      <c r="I62" s="9">
        <f t="shared" si="6"/>
        <v>0.2</v>
      </c>
      <c r="J62" s="24">
        <f t="shared" si="7"/>
        <v>4.4736</v>
      </c>
      <c r="K62" s="18">
        <f t="shared" si="8"/>
        <v>0.8</v>
      </c>
      <c r="L62" s="25">
        <f t="shared" si="9"/>
        <v>17.8942</v>
      </c>
      <c r="M62" s="18">
        <f t="shared" si="10"/>
        <v>0.005</v>
      </c>
      <c r="N62" s="15">
        <f t="shared" si="11"/>
        <v>0.0895</v>
      </c>
      <c r="O62" s="23">
        <f t="shared" si="12"/>
        <v>30.834</v>
      </c>
    </row>
    <row r="63" spans="1:15" ht="12.75">
      <c r="A63" s="9">
        <f t="shared" si="0"/>
        <v>49</v>
      </c>
      <c r="B63" s="9">
        <f t="shared" si="14"/>
        <v>1</v>
      </c>
      <c r="C63" s="9">
        <f t="shared" si="14"/>
        <v>0.013</v>
      </c>
      <c r="D63" s="9">
        <f t="shared" si="13"/>
        <v>0.1643</v>
      </c>
      <c r="E63" s="11">
        <f t="shared" si="2"/>
        <v>12.8045</v>
      </c>
      <c r="F63" s="9">
        <f t="shared" si="3"/>
        <v>0.01</v>
      </c>
      <c r="G63" s="9">
        <f t="shared" si="4"/>
        <v>0.1264</v>
      </c>
      <c r="H63" s="17">
        <f t="shared" si="5"/>
        <v>22.619</v>
      </c>
      <c r="I63" s="9">
        <f t="shared" si="6"/>
        <v>0.2</v>
      </c>
      <c r="J63" s="24">
        <f t="shared" si="7"/>
        <v>4.4985</v>
      </c>
      <c r="K63" s="18">
        <f t="shared" si="8"/>
        <v>0.8</v>
      </c>
      <c r="L63" s="25">
        <f t="shared" si="9"/>
        <v>17.9941</v>
      </c>
      <c r="M63" s="18">
        <f t="shared" si="10"/>
        <v>0.005</v>
      </c>
      <c r="N63" s="15">
        <f t="shared" si="11"/>
        <v>0.09</v>
      </c>
      <c r="O63" s="23">
        <f t="shared" si="12"/>
        <v>30.924</v>
      </c>
    </row>
    <row r="64" spans="1:15" ht="12.75">
      <c r="A64" s="9">
        <f t="shared" si="0"/>
        <v>50</v>
      </c>
      <c r="B64" s="9">
        <f t="shared" si="14"/>
        <v>1</v>
      </c>
      <c r="C64" s="9">
        <f t="shared" si="14"/>
        <v>0.013</v>
      </c>
      <c r="D64" s="9">
        <f t="shared" si="13"/>
        <v>0.1665</v>
      </c>
      <c r="E64" s="11">
        <f t="shared" si="2"/>
        <v>12.971</v>
      </c>
      <c r="F64" s="9">
        <f t="shared" si="3"/>
        <v>0.01</v>
      </c>
      <c r="G64" s="9">
        <f t="shared" si="4"/>
        <v>0.128</v>
      </c>
      <c r="H64" s="17">
        <f t="shared" si="5"/>
        <v>22.747</v>
      </c>
      <c r="I64" s="9">
        <f t="shared" si="6"/>
        <v>0.2</v>
      </c>
      <c r="J64" s="24">
        <f t="shared" si="7"/>
        <v>4.5238</v>
      </c>
      <c r="K64" s="18">
        <f t="shared" si="8"/>
        <v>0.8</v>
      </c>
      <c r="L64" s="25">
        <f t="shared" si="9"/>
        <v>18.0952</v>
      </c>
      <c r="M64" s="18">
        <f t="shared" si="10"/>
        <v>0.005</v>
      </c>
      <c r="N64" s="15">
        <f t="shared" si="11"/>
        <v>0.0905</v>
      </c>
      <c r="O64" s="23">
        <f t="shared" si="12"/>
        <v>31.0145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Antek</cp:lastModifiedBy>
  <dcterms:created xsi:type="dcterms:W3CDTF">2010-03-12T10:54:11Z</dcterms:created>
  <dcterms:modified xsi:type="dcterms:W3CDTF">2011-01-02T08:18:01Z</dcterms:modified>
  <cp:category/>
  <cp:version/>
  <cp:contentType/>
  <cp:contentStatus/>
</cp:coreProperties>
</file>