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<sst xmlns="http://schemas.openxmlformats.org/spreadsheetml/2006/main" count="18" uniqueCount="15">
  <si>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Δt</t>
  </si>
  <si>
    <t>neu</t>
  </si>
  <si>
    <t>Zeit</t>
  </si>
  <si>
    <t>ir</t>
  </si>
  <si>
    <t xml:space="preserve">In </t>
  </si>
  <si>
    <t>Ges_</t>
  </si>
  <si>
    <t>hr</t>
  </si>
  <si>
    <t>sr</t>
  </si>
  <si>
    <t>Ge</t>
  </si>
  <si>
    <t>To</t>
  </si>
  <si>
    <t>Kra_</t>
  </si>
  <si>
    <t>Imm_</t>
  </si>
  <si>
    <t>Ver_</t>
  </si>
  <si>
    <t>Zeittakt</t>
  </si>
  <si>
    <t>1 Jahr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</si>
</sst>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Ausbreitung von Viren mit Todesfällen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125"/>
          <c:w val="0.90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Tabelle1!$F$15:$F$75</c:f>
              <c:numCache>
                <c:ptCount val="61"/>
                <c:pt idx="0">
                  <c:v>5000</c:v>
                </c:pt>
                <c:pt idx="1">
                  <c:v>4925</c:v>
                </c:pt>
                <c:pt idx="2">
                  <c:v>4851.2</c:v>
                </c:pt>
                <c:pt idx="3">
                  <c:v>4778.3</c:v>
                </c:pt>
                <c:pt idx="4">
                  <c:v>4706.6</c:v>
                </c:pt>
                <c:pt idx="5">
                  <c:v>4636.1</c:v>
                </c:pt>
                <c:pt idx="6">
                  <c:v>4566.5</c:v>
                </c:pt>
                <c:pt idx="7">
                  <c:v>4498.1</c:v>
                </c:pt>
                <c:pt idx="8">
                  <c:v>4430.6</c:v>
                </c:pt>
                <c:pt idx="9">
                  <c:v>4364</c:v>
                </c:pt>
                <c:pt idx="10">
                  <c:v>4298.6</c:v>
                </c:pt>
                <c:pt idx="11">
                  <c:v>4234.1</c:v>
                </c:pt>
                <c:pt idx="12">
                  <c:v>4170.5</c:v>
                </c:pt>
                <c:pt idx="13">
                  <c:v>4107.8</c:v>
                </c:pt>
                <c:pt idx="14">
                  <c:v>4046.3</c:v>
                </c:pt>
                <c:pt idx="15">
                  <c:v>3985.7000000000003</c:v>
                </c:pt>
                <c:pt idx="16">
                  <c:v>3926.0000000000005</c:v>
                </c:pt>
                <c:pt idx="17">
                  <c:v>3867.2000000000003</c:v>
                </c:pt>
                <c:pt idx="18">
                  <c:v>3809.3</c:v>
                </c:pt>
                <c:pt idx="19">
                  <c:v>3752.3</c:v>
                </c:pt>
                <c:pt idx="20">
                  <c:v>3695.9</c:v>
                </c:pt>
                <c:pt idx="21">
                  <c:v>3640.4</c:v>
                </c:pt>
                <c:pt idx="22">
                  <c:v>3585.8</c:v>
                </c:pt>
                <c:pt idx="23">
                  <c:v>3532.1000000000004</c:v>
                </c:pt>
                <c:pt idx="24">
                  <c:v>3479.0000000000005</c:v>
                </c:pt>
                <c:pt idx="25">
                  <c:v>3426.8000000000006</c:v>
                </c:pt>
                <c:pt idx="26">
                  <c:v>3375.5000000000005</c:v>
                </c:pt>
                <c:pt idx="27">
                  <c:v>3324.8000000000006</c:v>
                </c:pt>
                <c:pt idx="28">
                  <c:v>3275.0000000000005</c:v>
                </c:pt>
                <c:pt idx="29">
                  <c:v>3225.8000000000006</c:v>
                </c:pt>
                <c:pt idx="30">
                  <c:v>3177.5000000000005</c:v>
                </c:pt>
                <c:pt idx="31">
                  <c:v>3129.8000000000006</c:v>
                </c:pt>
                <c:pt idx="32">
                  <c:v>3083.0000000000005</c:v>
                </c:pt>
                <c:pt idx="33">
                  <c:v>3036.8000000000006</c:v>
                </c:pt>
                <c:pt idx="34">
                  <c:v>2991.2000000000007</c:v>
                </c:pt>
                <c:pt idx="35">
                  <c:v>2946.2000000000007</c:v>
                </c:pt>
                <c:pt idx="36">
                  <c:v>2902.100000000001</c:v>
                </c:pt>
                <c:pt idx="37">
                  <c:v>2858.600000000001</c:v>
                </c:pt>
                <c:pt idx="38">
                  <c:v>2815.7000000000007</c:v>
                </c:pt>
                <c:pt idx="39">
                  <c:v>2773.4000000000005</c:v>
                </c:pt>
                <c:pt idx="40">
                  <c:v>2731.7000000000007</c:v>
                </c:pt>
                <c:pt idx="41">
                  <c:v>2690.600000000001</c:v>
                </c:pt>
                <c:pt idx="42">
                  <c:v>2650.100000000001</c:v>
                </c:pt>
                <c:pt idx="43">
                  <c:v>2610.2000000000007</c:v>
                </c:pt>
                <c:pt idx="44">
                  <c:v>2570.9000000000005</c:v>
                </c:pt>
                <c:pt idx="45">
                  <c:v>2532.2000000000007</c:v>
                </c:pt>
                <c:pt idx="46">
                  <c:v>2494.100000000001</c:v>
                </c:pt>
                <c:pt idx="47">
                  <c:v>2456.600000000001</c:v>
                </c:pt>
                <c:pt idx="48">
                  <c:v>2419.7000000000007</c:v>
                </c:pt>
                <c:pt idx="49">
                  <c:v>2383.4000000000005</c:v>
                </c:pt>
                <c:pt idx="50">
                  <c:v>2347.7000000000007</c:v>
                </c:pt>
                <c:pt idx="51">
                  <c:v>2312.600000000001</c:v>
                </c:pt>
                <c:pt idx="52">
                  <c:v>2277.8000000000006</c:v>
                </c:pt>
                <c:pt idx="53">
                  <c:v>2243.600000000001</c:v>
                </c:pt>
                <c:pt idx="54">
                  <c:v>2210.000000000001</c:v>
                </c:pt>
                <c:pt idx="55">
                  <c:v>2176.7000000000007</c:v>
                </c:pt>
                <c:pt idx="56">
                  <c:v>2144.000000000001</c:v>
                </c:pt>
                <c:pt idx="57">
                  <c:v>2111.900000000001</c:v>
                </c:pt>
                <c:pt idx="58">
                  <c:v>2080.100000000001</c:v>
                </c:pt>
                <c:pt idx="59">
                  <c:v>2048.900000000001</c:v>
                </c:pt>
                <c:pt idx="60">
                  <c:v>2018.300000000001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Tabelle1!$K$15:$K$75</c:f>
              <c:numCache>
                <c:ptCount val="61"/>
                <c:pt idx="0">
                  <c:v>0</c:v>
                </c:pt>
                <c:pt idx="1">
                  <c:v>75</c:v>
                </c:pt>
                <c:pt idx="2">
                  <c:v>148</c:v>
                </c:pt>
                <c:pt idx="3">
                  <c:v>219</c:v>
                </c:pt>
                <c:pt idx="4">
                  <c:v>287</c:v>
                </c:pt>
                <c:pt idx="5">
                  <c:v>353</c:v>
                </c:pt>
                <c:pt idx="6">
                  <c:v>417</c:v>
                </c:pt>
                <c:pt idx="7">
                  <c:v>479</c:v>
                </c:pt>
                <c:pt idx="8">
                  <c:v>539</c:v>
                </c:pt>
                <c:pt idx="9">
                  <c:v>597</c:v>
                </c:pt>
                <c:pt idx="10">
                  <c:v>653</c:v>
                </c:pt>
                <c:pt idx="11">
                  <c:v>708</c:v>
                </c:pt>
                <c:pt idx="12">
                  <c:v>761</c:v>
                </c:pt>
                <c:pt idx="13">
                  <c:v>812</c:v>
                </c:pt>
                <c:pt idx="14">
                  <c:v>861</c:v>
                </c:pt>
                <c:pt idx="15">
                  <c:v>909</c:v>
                </c:pt>
                <c:pt idx="16">
                  <c:v>955</c:v>
                </c:pt>
                <c:pt idx="17">
                  <c:v>1000</c:v>
                </c:pt>
                <c:pt idx="18">
                  <c:v>1043</c:v>
                </c:pt>
                <c:pt idx="19">
                  <c:v>1084</c:v>
                </c:pt>
                <c:pt idx="20">
                  <c:v>1124</c:v>
                </c:pt>
                <c:pt idx="21">
                  <c:v>1163</c:v>
                </c:pt>
                <c:pt idx="22">
                  <c:v>1200</c:v>
                </c:pt>
                <c:pt idx="23">
                  <c:v>1236</c:v>
                </c:pt>
                <c:pt idx="24">
                  <c:v>1271</c:v>
                </c:pt>
                <c:pt idx="25">
                  <c:v>1304</c:v>
                </c:pt>
                <c:pt idx="26">
                  <c:v>1336</c:v>
                </c:pt>
                <c:pt idx="27">
                  <c:v>1367</c:v>
                </c:pt>
                <c:pt idx="28">
                  <c:v>1396</c:v>
                </c:pt>
                <c:pt idx="29">
                  <c:v>1424</c:v>
                </c:pt>
                <c:pt idx="30">
                  <c:v>1451</c:v>
                </c:pt>
                <c:pt idx="31">
                  <c:v>1477</c:v>
                </c:pt>
                <c:pt idx="32">
                  <c:v>1502</c:v>
                </c:pt>
                <c:pt idx="33">
                  <c:v>1526</c:v>
                </c:pt>
                <c:pt idx="34">
                  <c:v>1549</c:v>
                </c:pt>
                <c:pt idx="35">
                  <c:v>1571</c:v>
                </c:pt>
                <c:pt idx="36">
                  <c:v>1591</c:v>
                </c:pt>
                <c:pt idx="37">
                  <c:v>1611</c:v>
                </c:pt>
                <c:pt idx="38">
                  <c:v>1630</c:v>
                </c:pt>
                <c:pt idx="39">
                  <c:v>1648</c:v>
                </c:pt>
                <c:pt idx="40">
                  <c:v>1665</c:v>
                </c:pt>
                <c:pt idx="41">
                  <c:v>1681</c:v>
                </c:pt>
                <c:pt idx="42">
                  <c:v>1696</c:v>
                </c:pt>
                <c:pt idx="43">
                  <c:v>1710</c:v>
                </c:pt>
                <c:pt idx="44">
                  <c:v>1724</c:v>
                </c:pt>
                <c:pt idx="45">
                  <c:v>1737</c:v>
                </c:pt>
                <c:pt idx="46">
                  <c:v>1749</c:v>
                </c:pt>
                <c:pt idx="47">
                  <c:v>1760</c:v>
                </c:pt>
                <c:pt idx="48">
                  <c:v>1771</c:v>
                </c:pt>
                <c:pt idx="49">
                  <c:v>1781</c:v>
                </c:pt>
                <c:pt idx="50">
                  <c:v>1790</c:v>
                </c:pt>
                <c:pt idx="51">
                  <c:v>1798</c:v>
                </c:pt>
                <c:pt idx="52">
                  <c:v>1806</c:v>
                </c:pt>
                <c:pt idx="53">
                  <c:v>1813</c:v>
                </c:pt>
                <c:pt idx="54">
                  <c:v>1819</c:v>
                </c:pt>
                <c:pt idx="55">
                  <c:v>1825</c:v>
                </c:pt>
                <c:pt idx="56">
                  <c:v>1830</c:v>
                </c:pt>
                <c:pt idx="57">
                  <c:v>1835</c:v>
                </c:pt>
                <c:pt idx="58">
                  <c:v>1839</c:v>
                </c:pt>
                <c:pt idx="59">
                  <c:v>1842</c:v>
                </c:pt>
                <c:pt idx="60">
                  <c:v>1845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Tabelle1!$L$15:$L$75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18</c:v>
                </c:pt>
                <c:pt idx="8">
                  <c:v>24</c:v>
                </c:pt>
                <c:pt idx="9">
                  <c:v>31</c:v>
                </c:pt>
                <c:pt idx="10">
                  <c:v>38</c:v>
                </c:pt>
                <c:pt idx="11">
                  <c:v>46</c:v>
                </c:pt>
                <c:pt idx="12">
                  <c:v>54</c:v>
                </c:pt>
                <c:pt idx="13">
                  <c:v>63</c:v>
                </c:pt>
                <c:pt idx="14">
                  <c:v>73</c:v>
                </c:pt>
                <c:pt idx="15">
                  <c:v>83</c:v>
                </c:pt>
                <c:pt idx="16">
                  <c:v>94</c:v>
                </c:pt>
                <c:pt idx="17">
                  <c:v>105</c:v>
                </c:pt>
                <c:pt idx="18">
                  <c:v>117</c:v>
                </c:pt>
                <c:pt idx="19">
                  <c:v>130</c:v>
                </c:pt>
                <c:pt idx="20">
                  <c:v>143</c:v>
                </c:pt>
                <c:pt idx="21">
                  <c:v>157</c:v>
                </c:pt>
                <c:pt idx="22">
                  <c:v>171</c:v>
                </c:pt>
                <c:pt idx="23">
                  <c:v>185</c:v>
                </c:pt>
                <c:pt idx="24">
                  <c:v>200</c:v>
                </c:pt>
                <c:pt idx="25">
                  <c:v>215</c:v>
                </c:pt>
                <c:pt idx="26">
                  <c:v>231</c:v>
                </c:pt>
                <c:pt idx="27">
                  <c:v>247</c:v>
                </c:pt>
                <c:pt idx="28">
                  <c:v>264</c:v>
                </c:pt>
                <c:pt idx="29">
                  <c:v>281</c:v>
                </c:pt>
                <c:pt idx="30">
                  <c:v>298</c:v>
                </c:pt>
                <c:pt idx="31">
                  <c:v>315</c:v>
                </c:pt>
                <c:pt idx="32">
                  <c:v>333</c:v>
                </c:pt>
                <c:pt idx="33">
                  <c:v>351</c:v>
                </c:pt>
                <c:pt idx="34">
                  <c:v>369</c:v>
                </c:pt>
                <c:pt idx="35">
                  <c:v>388</c:v>
                </c:pt>
                <c:pt idx="36">
                  <c:v>407</c:v>
                </c:pt>
                <c:pt idx="37">
                  <c:v>426</c:v>
                </c:pt>
                <c:pt idx="38">
                  <c:v>445</c:v>
                </c:pt>
                <c:pt idx="39">
                  <c:v>465</c:v>
                </c:pt>
                <c:pt idx="40">
                  <c:v>485</c:v>
                </c:pt>
                <c:pt idx="41">
                  <c:v>505</c:v>
                </c:pt>
                <c:pt idx="42">
                  <c:v>525</c:v>
                </c:pt>
                <c:pt idx="43">
                  <c:v>545</c:v>
                </c:pt>
                <c:pt idx="44">
                  <c:v>565</c:v>
                </c:pt>
                <c:pt idx="45">
                  <c:v>586</c:v>
                </c:pt>
                <c:pt idx="46">
                  <c:v>607</c:v>
                </c:pt>
                <c:pt idx="47">
                  <c:v>628</c:v>
                </c:pt>
                <c:pt idx="48">
                  <c:v>649</c:v>
                </c:pt>
                <c:pt idx="49">
                  <c:v>670</c:v>
                </c:pt>
                <c:pt idx="50">
                  <c:v>691</c:v>
                </c:pt>
                <c:pt idx="51">
                  <c:v>713</c:v>
                </c:pt>
                <c:pt idx="52">
                  <c:v>735</c:v>
                </c:pt>
                <c:pt idx="53">
                  <c:v>757</c:v>
                </c:pt>
                <c:pt idx="54">
                  <c:v>779</c:v>
                </c:pt>
                <c:pt idx="55">
                  <c:v>801</c:v>
                </c:pt>
                <c:pt idx="56">
                  <c:v>823</c:v>
                </c:pt>
                <c:pt idx="57">
                  <c:v>845</c:v>
                </c:pt>
                <c:pt idx="58">
                  <c:v>867</c:v>
                </c:pt>
                <c:pt idx="59">
                  <c:v>889</c:v>
                </c:pt>
                <c:pt idx="60">
                  <c:v>911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Tabelle1!$B$15:$B$75</c:f>
              <c:numCach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</c:numCache>
            </c:numRef>
          </c:xVal>
          <c:yVal>
            <c:numRef>
              <c:f>Tabelle1!$M$15:$M$75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15</c:v>
                </c:pt>
                <c:pt idx="14">
                  <c:v>17</c:v>
                </c:pt>
                <c:pt idx="15">
                  <c:v>20</c:v>
                </c:pt>
                <c:pt idx="16">
                  <c:v>23</c:v>
                </c:pt>
                <c:pt idx="17">
                  <c:v>26</c:v>
                </c:pt>
                <c:pt idx="18">
                  <c:v>29</c:v>
                </c:pt>
                <c:pt idx="19">
                  <c:v>32</c:v>
                </c:pt>
                <c:pt idx="20">
                  <c:v>35</c:v>
                </c:pt>
                <c:pt idx="21">
                  <c:v>38</c:v>
                </c:pt>
                <c:pt idx="22">
                  <c:v>41</c:v>
                </c:pt>
                <c:pt idx="23">
                  <c:v>45</c:v>
                </c:pt>
                <c:pt idx="24">
                  <c:v>49</c:v>
                </c:pt>
                <c:pt idx="25">
                  <c:v>53</c:v>
                </c:pt>
                <c:pt idx="26">
                  <c:v>57</c:v>
                </c:pt>
                <c:pt idx="27">
                  <c:v>61</c:v>
                </c:pt>
                <c:pt idx="28">
                  <c:v>65</c:v>
                </c:pt>
                <c:pt idx="29">
                  <c:v>69</c:v>
                </c:pt>
                <c:pt idx="30">
                  <c:v>73</c:v>
                </c:pt>
                <c:pt idx="31">
                  <c:v>77</c:v>
                </c:pt>
                <c:pt idx="32">
                  <c:v>81</c:v>
                </c:pt>
                <c:pt idx="33">
                  <c:v>86</c:v>
                </c:pt>
                <c:pt idx="34">
                  <c:v>91</c:v>
                </c:pt>
                <c:pt idx="35">
                  <c:v>96</c:v>
                </c:pt>
                <c:pt idx="36">
                  <c:v>101</c:v>
                </c:pt>
                <c:pt idx="37">
                  <c:v>106</c:v>
                </c:pt>
                <c:pt idx="38">
                  <c:v>111</c:v>
                </c:pt>
                <c:pt idx="39">
                  <c:v>116</c:v>
                </c:pt>
                <c:pt idx="40">
                  <c:v>121</c:v>
                </c:pt>
                <c:pt idx="41">
                  <c:v>126</c:v>
                </c:pt>
                <c:pt idx="42">
                  <c:v>131</c:v>
                </c:pt>
                <c:pt idx="43">
                  <c:v>136</c:v>
                </c:pt>
                <c:pt idx="44">
                  <c:v>141</c:v>
                </c:pt>
                <c:pt idx="45">
                  <c:v>146</c:v>
                </c:pt>
                <c:pt idx="46">
                  <c:v>151</c:v>
                </c:pt>
                <c:pt idx="47">
                  <c:v>156</c:v>
                </c:pt>
                <c:pt idx="48">
                  <c:v>161</c:v>
                </c:pt>
                <c:pt idx="49">
                  <c:v>166</c:v>
                </c:pt>
                <c:pt idx="50">
                  <c:v>171</c:v>
                </c:pt>
                <c:pt idx="51">
                  <c:v>176</c:v>
                </c:pt>
                <c:pt idx="52">
                  <c:v>181</c:v>
                </c:pt>
                <c:pt idx="53">
                  <c:v>186</c:v>
                </c:pt>
                <c:pt idx="54">
                  <c:v>191</c:v>
                </c:pt>
                <c:pt idx="55">
                  <c:v>196</c:v>
                </c:pt>
                <c:pt idx="56">
                  <c:v>201</c:v>
                </c:pt>
                <c:pt idx="57">
                  <c:v>206</c:v>
                </c:pt>
                <c:pt idx="58">
                  <c:v>212</c:v>
                </c:pt>
                <c:pt idx="59">
                  <c:v>218</c:v>
                </c:pt>
                <c:pt idx="60">
                  <c:v>224</c:v>
                </c:pt>
              </c:numCache>
            </c:numRef>
          </c:yVal>
          <c:smooth val="0"/>
        </c:ser>
        <c:axId val="5885077"/>
        <c:axId val="52965694"/>
      </c:scatterChart>
      <c:valAx>
        <c:axId val="5885077"/>
        <c:scaling>
          <c:orientation val="minMax"/>
          <c:max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 val="autoZero"/>
        <c:crossBetween val="midCat"/>
        <c:dispUnits/>
      </c:val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28775" y="54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9525</xdr:colOff>
      <xdr:row>2</xdr:row>
      <xdr:rowOff>0</xdr:rowOff>
    </xdr:from>
    <xdr:to>
      <xdr:col>16</xdr:col>
      <xdr:colOff>619125</xdr:colOff>
      <xdr:row>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0" y="323850"/>
          <a:ext cx="7353300" cy="1276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von Viren mit Todesfällen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Ges_neu &lt;-- Ges_alt + Δt * (-In);                        Anfangsgröße: Ges = 5000; Δt = 0,3  (Zeittakt 1 Monat, 1 Jahr ....)
Kra_neu &lt;-- Kra_alt + Δt * (In - (Ge + To));    Anfangsgröße: Kra =0;   Δt = 0,3  (Zeittakt 1 Monat, 1 Jahr ....)
Imm_neu &lt;-- Imm_alt + Δt * (Ge);                  Anfangsgröße: Imm = 0;   Δt = 0,3 (Zeittakt 1 Monat, 1 Jahr ....)
Ver_neu &lt;-- Ver_alt + Δt * (To);                   Anfangsgröße: Ver = 0;  Δt = 0,3 (Zeittakt 1 Monat, 1 Jahr ....)
In = Ges * ir   Infektionsrate: ir = 0,05;  Ge = Kra * hr Heilungsrate: hr = 0,04;  To = Kra * sr  Sterberate sr = 0,01</a:t>
          </a:r>
        </a:p>
      </xdr:txBody>
    </xdr:sp>
    <xdr:clientData/>
  </xdr:twoCellAnchor>
  <xdr:twoCellAnchor>
    <xdr:from>
      <xdr:col>14</xdr:col>
      <xdr:colOff>0</xdr:colOff>
      <xdr:row>11</xdr:row>
      <xdr:rowOff>161925</xdr:rowOff>
    </xdr:from>
    <xdr:to>
      <xdr:col>20</xdr:col>
      <xdr:colOff>104775</xdr:colOff>
      <xdr:row>32</xdr:row>
      <xdr:rowOff>152400</xdr:rowOff>
    </xdr:to>
    <xdr:graphicFrame>
      <xdr:nvGraphicFramePr>
        <xdr:cNvPr id="3" name="Chart 6"/>
        <xdr:cNvGraphicFramePr/>
      </xdr:nvGraphicFramePr>
      <xdr:xfrm>
        <a:off x="6829425" y="1943100"/>
        <a:ext cx="4676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M75"/>
  <sheetViews>
    <sheetView tabSelected="1" workbookViewId="0" topLeftCell="A1">
      <selection activeCell="C7" sqref="C7"/>
    </sheetView>
  </sheetViews>
  <sheetFormatPr defaultColWidth="11.421875" defaultRowHeight="12.75"/>
  <cols>
    <col min="1" max="1" width="6.57421875" style="0" customWidth="1"/>
    <col min="2" max="2" width="7.57421875" style="0" customWidth="1"/>
    <col min="3" max="3" width="4.00390625" style="0" customWidth="1"/>
    <col min="4" max="4" width="6.00390625" style="0" customWidth="1"/>
    <col min="5" max="5" width="5.57421875" style="0" customWidth="1"/>
    <col min="6" max="6" width="7.8515625" style="0" customWidth="1"/>
    <col min="7" max="7" width="5.57421875" style="0" customWidth="1"/>
    <col min="8" max="8" width="6.00390625" style="0" customWidth="1"/>
    <col min="9" max="10" width="5.57421875" style="0" customWidth="1"/>
    <col min="11" max="11" width="7.8515625" style="0" customWidth="1"/>
  </cols>
  <sheetData>
    <row r="12" ht="13.5" thickBot="1"/>
    <row r="13" spans="1:13" ht="12.75">
      <c r="A13" s="2" t="s">
        <v>2</v>
      </c>
      <c r="B13" s="1" t="s">
        <v>13</v>
      </c>
      <c r="C13" s="2" t="s">
        <v>0</v>
      </c>
      <c r="D13" s="3" t="s">
        <v>3</v>
      </c>
      <c r="E13" s="2" t="s">
        <v>4</v>
      </c>
      <c r="F13" s="3" t="s">
        <v>5</v>
      </c>
      <c r="G13" s="2" t="s">
        <v>6</v>
      </c>
      <c r="H13" s="3" t="s">
        <v>7</v>
      </c>
      <c r="I13" s="2" t="s">
        <v>8</v>
      </c>
      <c r="J13" s="3" t="s">
        <v>9</v>
      </c>
      <c r="K13" s="2" t="s">
        <v>10</v>
      </c>
      <c r="L13" s="2" t="s">
        <v>11</v>
      </c>
      <c r="M13" s="13" t="s">
        <v>12</v>
      </c>
    </row>
    <row r="14" spans="1:13" ht="13.5" thickBot="1">
      <c r="A14" s="4" t="s">
        <v>14</v>
      </c>
      <c r="B14" s="16"/>
      <c r="C14" s="4"/>
      <c r="D14" s="5"/>
      <c r="E14" s="4"/>
      <c r="F14" s="5" t="s">
        <v>1</v>
      </c>
      <c r="G14" s="4"/>
      <c r="H14" s="5"/>
      <c r="I14" s="4"/>
      <c r="J14" s="5"/>
      <c r="K14" s="4" t="s">
        <v>1</v>
      </c>
      <c r="L14" s="4" t="s">
        <v>1</v>
      </c>
      <c r="M14" s="14" t="s">
        <v>1</v>
      </c>
    </row>
    <row r="15" spans="1:13" ht="12.75">
      <c r="A15" s="6">
        <v>0</v>
      </c>
      <c r="B15" s="6">
        <v>0</v>
      </c>
      <c r="C15" s="7">
        <v>0.3</v>
      </c>
      <c r="D15" s="7">
        <v>0.05</v>
      </c>
      <c r="E15" s="7"/>
      <c r="F15" s="9">
        <v>5000</v>
      </c>
      <c r="G15" s="7">
        <v>0.04</v>
      </c>
      <c r="H15" s="7">
        <v>0.01</v>
      </c>
      <c r="I15" s="7"/>
      <c r="J15" s="7"/>
      <c r="K15" s="9">
        <v>0</v>
      </c>
      <c r="L15" s="9">
        <v>0</v>
      </c>
      <c r="M15" s="9">
        <v>0</v>
      </c>
    </row>
    <row r="16" spans="1:13" ht="12.75">
      <c r="A16" s="8">
        <f>A15+1</f>
        <v>1</v>
      </c>
      <c r="B16" s="8">
        <f>B15+C15</f>
        <v>0.3</v>
      </c>
      <c r="C16" s="6">
        <f>C15</f>
        <v>0.3</v>
      </c>
      <c r="D16" s="8">
        <f>D15</f>
        <v>0.05</v>
      </c>
      <c r="E16" s="8">
        <f>ROUND((F15*D15),0)</f>
        <v>250</v>
      </c>
      <c r="F16" s="10">
        <f>F15-C15*E16</f>
        <v>4925</v>
      </c>
      <c r="G16" s="8">
        <f>G15</f>
        <v>0.04</v>
      </c>
      <c r="H16" s="8">
        <f>H15</f>
        <v>0.01</v>
      </c>
      <c r="I16" s="8">
        <f>ROUND((K15*G15),0)</f>
        <v>0</v>
      </c>
      <c r="J16" s="8">
        <f>ROUND((K15*H15),1)</f>
        <v>0</v>
      </c>
      <c r="K16" s="11">
        <f>ROUND((K15+C15*(E16-I16-J16)),0)</f>
        <v>75</v>
      </c>
      <c r="L16" s="12">
        <f>ROUND((L15+C15*I16),0)</f>
        <v>0</v>
      </c>
      <c r="M16" s="15">
        <f>ROUND((M15+C15*J16),0)</f>
        <v>0</v>
      </c>
    </row>
    <row r="17" spans="1:13" ht="12.75">
      <c r="A17" s="8">
        <f aca="true" t="shared" si="0" ref="A17:A75">A16+1</f>
        <v>2</v>
      </c>
      <c r="B17" s="8">
        <f aca="true" t="shared" si="1" ref="B17:B75">B16+C16</f>
        <v>0.6</v>
      </c>
      <c r="C17" s="6">
        <f aca="true" t="shared" si="2" ref="C17:D56">C16</f>
        <v>0.3</v>
      </c>
      <c r="D17" s="8">
        <f t="shared" si="2"/>
        <v>0.05</v>
      </c>
      <c r="E17" s="8">
        <f aca="true" t="shared" si="3" ref="E17:E75">ROUND((F16*D16),0)</f>
        <v>246</v>
      </c>
      <c r="F17" s="10">
        <f aca="true" t="shared" si="4" ref="F17:F75">F16-C16*E17</f>
        <v>4851.2</v>
      </c>
      <c r="G17" s="8">
        <f aca="true" t="shared" si="5" ref="G17:H56">G16</f>
        <v>0.04</v>
      </c>
      <c r="H17" s="8">
        <f t="shared" si="5"/>
        <v>0.01</v>
      </c>
      <c r="I17" s="8">
        <f aca="true" t="shared" si="6" ref="I17:I75">ROUND((K16*G16),0)</f>
        <v>3</v>
      </c>
      <c r="J17" s="8">
        <f aca="true" t="shared" si="7" ref="J17:J75">ROUND((K16*H16),1)</f>
        <v>0.8</v>
      </c>
      <c r="K17" s="11">
        <f aca="true" t="shared" si="8" ref="K17:K75">ROUND((K16+C16*(E17-I17-J17)),0)</f>
        <v>148</v>
      </c>
      <c r="L17" s="12">
        <f aca="true" t="shared" si="9" ref="L17:L75">ROUND((L16+C16*I17),0)</f>
        <v>1</v>
      </c>
      <c r="M17" s="15">
        <f aca="true" t="shared" si="10" ref="M17:M75">ROUND((M16+C16*J17),0)</f>
        <v>0</v>
      </c>
    </row>
    <row r="18" spans="1:13" ht="12.75">
      <c r="A18" s="8">
        <f t="shared" si="0"/>
        <v>3</v>
      </c>
      <c r="B18" s="8">
        <f t="shared" si="1"/>
        <v>0.8999999999999999</v>
      </c>
      <c r="C18" s="6">
        <f t="shared" si="2"/>
        <v>0.3</v>
      </c>
      <c r="D18" s="8">
        <f t="shared" si="2"/>
        <v>0.05</v>
      </c>
      <c r="E18" s="8">
        <f t="shared" si="3"/>
        <v>243</v>
      </c>
      <c r="F18" s="10">
        <f t="shared" si="4"/>
        <v>4778.3</v>
      </c>
      <c r="G18" s="8">
        <f t="shared" si="5"/>
        <v>0.04</v>
      </c>
      <c r="H18" s="8">
        <f t="shared" si="5"/>
        <v>0.01</v>
      </c>
      <c r="I18" s="8">
        <f t="shared" si="6"/>
        <v>6</v>
      </c>
      <c r="J18" s="8">
        <f t="shared" si="7"/>
        <v>1.5</v>
      </c>
      <c r="K18" s="11">
        <f t="shared" si="8"/>
        <v>219</v>
      </c>
      <c r="L18" s="12">
        <f t="shared" si="9"/>
        <v>3</v>
      </c>
      <c r="M18" s="15">
        <f t="shared" si="10"/>
        <v>0</v>
      </c>
    </row>
    <row r="19" spans="1:13" ht="12.75">
      <c r="A19" s="8">
        <f t="shared" si="0"/>
        <v>4</v>
      </c>
      <c r="B19" s="8">
        <f t="shared" si="1"/>
        <v>1.2</v>
      </c>
      <c r="C19" s="6">
        <f t="shared" si="2"/>
        <v>0.3</v>
      </c>
      <c r="D19" s="8">
        <f t="shared" si="2"/>
        <v>0.05</v>
      </c>
      <c r="E19" s="8">
        <f t="shared" si="3"/>
        <v>239</v>
      </c>
      <c r="F19" s="10">
        <f t="shared" si="4"/>
        <v>4706.6</v>
      </c>
      <c r="G19" s="8">
        <f t="shared" si="5"/>
        <v>0.04</v>
      </c>
      <c r="H19" s="8">
        <f t="shared" si="5"/>
        <v>0.01</v>
      </c>
      <c r="I19" s="8">
        <f t="shared" si="6"/>
        <v>9</v>
      </c>
      <c r="J19" s="8">
        <f t="shared" si="7"/>
        <v>2.2</v>
      </c>
      <c r="K19" s="11">
        <f t="shared" si="8"/>
        <v>287</v>
      </c>
      <c r="L19" s="12">
        <f t="shared" si="9"/>
        <v>6</v>
      </c>
      <c r="M19" s="15">
        <f t="shared" si="10"/>
        <v>1</v>
      </c>
    </row>
    <row r="20" spans="1:13" ht="12.75">
      <c r="A20" s="8">
        <f t="shared" si="0"/>
        <v>5</v>
      </c>
      <c r="B20" s="8">
        <f t="shared" si="1"/>
        <v>1.5</v>
      </c>
      <c r="C20" s="6">
        <f t="shared" si="2"/>
        <v>0.3</v>
      </c>
      <c r="D20" s="8">
        <f t="shared" si="2"/>
        <v>0.05</v>
      </c>
      <c r="E20" s="8">
        <f t="shared" si="3"/>
        <v>235</v>
      </c>
      <c r="F20" s="10">
        <f t="shared" si="4"/>
        <v>4636.1</v>
      </c>
      <c r="G20" s="8">
        <f t="shared" si="5"/>
        <v>0.04</v>
      </c>
      <c r="H20" s="8">
        <f t="shared" si="5"/>
        <v>0.01</v>
      </c>
      <c r="I20" s="8">
        <f t="shared" si="6"/>
        <v>11</v>
      </c>
      <c r="J20" s="8">
        <f t="shared" si="7"/>
        <v>2.9</v>
      </c>
      <c r="K20" s="11">
        <f t="shared" si="8"/>
        <v>353</v>
      </c>
      <c r="L20" s="12">
        <f t="shared" si="9"/>
        <v>9</v>
      </c>
      <c r="M20" s="15">
        <f t="shared" si="10"/>
        <v>2</v>
      </c>
    </row>
    <row r="21" spans="1:13" ht="12.75">
      <c r="A21" s="8">
        <f t="shared" si="0"/>
        <v>6</v>
      </c>
      <c r="B21" s="8">
        <f t="shared" si="1"/>
        <v>1.8</v>
      </c>
      <c r="C21" s="6">
        <f t="shared" si="2"/>
        <v>0.3</v>
      </c>
      <c r="D21" s="8">
        <f t="shared" si="2"/>
        <v>0.05</v>
      </c>
      <c r="E21" s="8">
        <f t="shared" si="3"/>
        <v>232</v>
      </c>
      <c r="F21" s="10">
        <f t="shared" si="4"/>
        <v>4566.5</v>
      </c>
      <c r="G21" s="8">
        <f t="shared" si="5"/>
        <v>0.04</v>
      </c>
      <c r="H21" s="8">
        <f t="shared" si="5"/>
        <v>0.01</v>
      </c>
      <c r="I21" s="8">
        <f t="shared" si="6"/>
        <v>14</v>
      </c>
      <c r="J21" s="8">
        <f t="shared" si="7"/>
        <v>3.5</v>
      </c>
      <c r="K21" s="11">
        <f t="shared" si="8"/>
        <v>417</v>
      </c>
      <c r="L21" s="12">
        <f t="shared" si="9"/>
        <v>13</v>
      </c>
      <c r="M21" s="15">
        <f t="shared" si="10"/>
        <v>3</v>
      </c>
    </row>
    <row r="22" spans="1:13" ht="12.75">
      <c r="A22" s="8">
        <f t="shared" si="0"/>
        <v>7</v>
      </c>
      <c r="B22" s="8">
        <f t="shared" si="1"/>
        <v>2.1</v>
      </c>
      <c r="C22" s="6">
        <f t="shared" si="2"/>
        <v>0.3</v>
      </c>
      <c r="D22" s="8">
        <f t="shared" si="2"/>
        <v>0.05</v>
      </c>
      <c r="E22" s="8">
        <f t="shared" si="3"/>
        <v>228</v>
      </c>
      <c r="F22" s="10">
        <f t="shared" si="4"/>
        <v>4498.1</v>
      </c>
      <c r="G22" s="8">
        <f t="shared" si="5"/>
        <v>0.04</v>
      </c>
      <c r="H22" s="8">
        <f t="shared" si="5"/>
        <v>0.01</v>
      </c>
      <c r="I22" s="8">
        <f t="shared" si="6"/>
        <v>17</v>
      </c>
      <c r="J22" s="8">
        <f t="shared" si="7"/>
        <v>4.2</v>
      </c>
      <c r="K22" s="11">
        <f t="shared" si="8"/>
        <v>479</v>
      </c>
      <c r="L22" s="12">
        <f t="shared" si="9"/>
        <v>18</v>
      </c>
      <c r="M22" s="15">
        <f t="shared" si="10"/>
        <v>4</v>
      </c>
    </row>
    <row r="23" spans="1:13" ht="12.75">
      <c r="A23" s="8">
        <f t="shared" si="0"/>
        <v>8</v>
      </c>
      <c r="B23" s="8">
        <f t="shared" si="1"/>
        <v>2.4</v>
      </c>
      <c r="C23" s="6">
        <f t="shared" si="2"/>
        <v>0.3</v>
      </c>
      <c r="D23" s="8">
        <f t="shared" si="2"/>
        <v>0.05</v>
      </c>
      <c r="E23" s="8">
        <f t="shared" si="3"/>
        <v>225</v>
      </c>
      <c r="F23" s="10">
        <f t="shared" si="4"/>
        <v>4430.6</v>
      </c>
      <c r="G23" s="8">
        <f t="shared" si="5"/>
        <v>0.04</v>
      </c>
      <c r="H23" s="8">
        <f t="shared" si="5"/>
        <v>0.01</v>
      </c>
      <c r="I23" s="8">
        <f t="shared" si="6"/>
        <v>19</v>
      </c>
      <c r="J23" s="8">
        <f t="shared" si="7"/>
        <v>4.8</v>
      </c>
      <c r="K23" s="11">
        <f t="shared" si="8"/>
        <v>539</v>
      </c>
      <c r="L23" s="12">
        <f t="shared" si="9"/>
        <v>24</v>
      </c>
      <c r="M23" s="15">
        <f t="shared" si="10"/>
        <v>5</v>
      </c>
    </row>
    <row r="24" spans="1:13" ht="12.75">
      <c r="A24" s="8">
        <f t="shared" si="0"/>
        <v>9</v>
      </c>
      <c r="B24" s="8">
        <f t="shared" si="1"/>
        <v>2.6999999999999997</v>
      </c>
      <c r="C24" s="6">
        <f t="shared" si="2"/>
        <v>0.3</v>
      </c>
      <c r="D24" s="8">
        <f t="shared" si="2"/>
        <v>0.05</v>
      </c>
      <c r="E24" s="8">
        <f t="shared" si="3"/>
        <v>222</v>
      </c>
      <c r="F24" s="10">
        <f t="shared" si="4"/>
        <v>4364</v>
      </c>
      <c r="G24" s="8">
        <f t="shared" si="5"/>
        <v>0.04</v>
      </c>
      <c r="H24" s="8">
        <f t="shared" si="5"/>
        <v>0.01</v>
      </c>
      <c r="I24" s="8">
        <f t="shared" si="6"/>
        <v>22</v>
      </c>
      <c r="J24" s="8">
        <f t="shared" si="7"/>
        <v>5.4</v>
      </c>
      <c r="K24" s="11">
        <f t="shared" si="8"/>
        <v>597</v>
      </c>
      <c r="L24" s="12">
        <f t="shared" si="9"/>
        <v>31</v>
      </c>
      <c r="M24" s="15">
        <f t="shared" si="10"/>
        <v>7</v>
      </c>
    </row>
    <row r="25" spans="1:13" ht="12.75">
      <c r="A25" s="8">
        <f t="shared" si="0"/>
        <v>10</v>
      </c>
      <c r="B25" s="8">
        <f t="shared" si="1"/>
        <v>2.9999999999999996</v>
      </c>
      <c r="C25" s="6">
        <f t="shared" si="2"/>
        <v>0.3</v>
      </c>
      <c r="D25" s="8">
        <f t="shared" si="2"/>
        <v>0.05</v>
      </c>
      <c r="E25" s="8">
        <f t="shared" si="3"/>
        <v>218</v>
      </c>
      <c r="F25" s="10">
        <f t="shared" si="4"/>
        <v>4298.6</v>
      </c>
      <c r="G25" s="8">
        <f t="shared" si="5"/>
        <v>0.04</v>
      </c>
      <c r="H25" s="8">
        <f t="shared" si="5"/>
        <v>0.01</v>
      </c>
      <c r="I25" s="8">
        <f t="shared" si="6"/>
        <v>24</v>
      </c>
      <c r="J25" s="8">
        <f t="shared" si="7"/>
        <v>6</v>
      </c>
      <c r="K25" s="11">
        <f t="shared" si="8"/>
        <v>653</v>
      </c>
      <c r="L25" s="12">
        <f t="shared" si="9"/>
        <v>38</v>
      </c>
      <c r="M25" s="15">
        <f t="shared" si="10"/>
        <v>9</v>
      </c>
    </row>
    <row r="26" spans="1:13" ht="12.75">
      <c r="A26" s="8">
        <f t="shared" si="0"/>
        <v>11</v>
      </c>
      <c r="B26" s="8">
        <f t="shared" si="1"/>
        <v>3.2999999999999994</v>
      </c>
      <c r="C26" s="6">
        <f t="shared" si="2"/>
        <v>0.3</v>
      </c>
      <c r="D26" s="8">
        <f t="shared" si="2"/>
        <v>0.05</v>
      </c>
      <c r="E26" s="8">
        <f t="shared" si="3"/>
        <v>215</v>
      </c>
      <c r="F26" s="10">
        <f t="shared" si="4"/>
        <v>4234.1</v>
      </c>
      <c r="G26" s="8">
        <f t="shared" si="5"/>
        <v>0.04</v>
      </c>
      <c r="H26" s="8">
        <f t="shared" si="5"/>
        <v>0.01</v>
      </c>
      <c r="I26" s="8">
        <f t="shared" si="6"/>
        <v>26</v>
      </c>
      <c r="J26" s="8">
        <f t="shared" si="7"/>
        <v>6.5</v>
      </c>
      <c r="K26" s="11">
        <f t="shared" si="8"/>
        <v>708</v>
      </c>
      <c r="L26" s="12">
        <f t="shared" si="9"/>
        <v>46</v>
      </c>
      <c r="M26" s="15">
        <f t="shared" si="10"/>
        <v>11</v>
      </c>
    </row>
    <row r="27" spans="1:13" ht="12.75">
      <c r="A27" s="8">
        <f t="shared" si="0"/>
        <v>12</v>
      </c>
      <c r="B27" s="8">
        <f t="shared" si="1"/>
        <v>3.599999999999999</v>
      </c>
      <c r="C27" s="6">
        <f t="shared" si="2"/>
        <v>0.3</v>
      </c>
      <c r="D27" s="8">
        <f t="shared" si="2"/>
        <v>0.05</v>
      </c>
      <c r="E27" s="8">
        <f t="shared" si="3"/>
        <v>212</v>
      </c>
      <c r="F27" s="10">
        <f t="shared" si="4"/>
        <v>4170.5</v>
      </c>
      <c r="G27" s="8">
        <f t="shared" si="5"/>
        <v>0.04</v>
      </c>
      <c r="H27" s="8">
        <f t="shared" si="5"/>
        <v>0.01</v>
      </c>
      <c r="I27" s="8">
        <f t="shared" si="6"/>
        <v>28</v>
      </c>
      <c r="J27" s="8">
        <f t="shared" si="7"/>
        <v>7.1</v>
      </c>
      <c r="K27" s="11">
        <f t="shared" si="8"/>
        <v>761</v>
      </c>
      <c r="L27" s="12">
        <f t="shared" si="9"/>
        <v>54</v>
      </c>
      <c r="M27" s="15">
        <f t="shared" si="10"/>
        <v>13</v>
      </c>
    </row>
    <row r="28" spans="1:13" ht="12.75">
      <c r="A28" s="8">
        <f t="shared" si="0"/>
        <v>13</v>
      </c>
      <c r="B28" s="8">
        <f t="shared" si="1"/>
        <v>3.899999999999999</v>
      </c>
      <c r="C28" s="6">
        <f t="shared" si="2"/>
        <v>0.3</v>
      </c>
      <c r="D28" s="8">
        <f t="shared" si="2"/>
        <v>0.05</v>
      </c>
      <c r="E28" s="8">
        <f t="shared" si="3"/>
        <v>209</v>
      </c>
      <c r="F28" s="10">
        <f t="shared" si="4"/>
        <v>4107.8</v>
      </c>
      <c r="G28" s="8">
        <f t="shared" si="5"/>
        <v>0.04</v>
      </c>
      <c r="H28" s="8">
        <f t="shared" si="5"/>
        <v>0.01</v>
      </c>
      <c r="I28" s="8">
        <f t="shared" si="6"/>
        <v>30</v>
      </c>
      <c r="J28" s="8">
        <f t="shared" si="7"/>
        <v>7.6</v>
      </c>
      <c r="K28" s="11">
        <f t="shared" si="8"/>
        <v>812</v>
      </c>
      <c r="L28" s="12">
        <f t="shared" si="9"/>
        <v>63</v>
      </c>
      <c r="M28" s="15">
        <f t="shared" si="10"/>
        <v>15</v>
      </c>
    </row>
    <row r="29" spans="1:13" ht="12.75">
      <c r="A29" s="8">
        <f t="shared" si="0"/>
        <v>14</v>
      </c>
      <c r="B29" s="8">
        <f t="shared" si="1"/>
        <v>4.199999999999999</v>
      </c>
      <c r="C29" s="6">
        <f t="shared" si="2"/>
        <v>0.3</v>
      </c>
      <c r="D29" s="8">
        <f t="shared" si="2"/>
        <v>0.05</v>
      </c>
      <c r="E29" s="8">
        <f t="shared" si="3"/>
        <v>205</v>
      </c>
      <c r="F29" s="10">
        <f t="shared" si="4"/>
        <v>4046.3</v>
      </c>
      <c r="G29" s="8">
        <f t="shared" si="5"/>
        <v>0.04</v>
      </c>
      <c r="H29" s="8">
        <f t="shared" si="5"/>
        <v>0.01</v>
      </c>
      <c r="I29" s="8">
        <f t="shared" si="6"/>
        <v>32</v>
      </c>
      <c r="J29" s="8">
        <f t="shared" si="7"/>
        <v>8.1</v>
      </c>
      <c r="K29" s="11">
        <f t="shared" si="8"/>
        <v>861</v>
      </c>
      <c r="L29" s="12">
        <f t="shared" si="9"/>
        <v>73</v>
      </c>
      <c r="M29" s="15">
        <f t="shared" si="10"/>
        <v>17</v>
      </c>
    </row>
    <row r="30" spans="1:13" ht="12.75">
      <c r="A30" s="8">
        <f t="shared" si="0"/>
        <v>15</v>
      </c>
      <c r="B30" s="8">
        <f t="shared" si="1"/>
        <v>4.499999999999999</v>
      </c>
      <c r="C30" s="6">
        <f t="shared" si="2"/>
        <v>0.3</v>
      </c>
      <c r="D30" s="8">
        <f t="shared" si="2"/>
        <v>0.05</v>
      </c>
      <c r="E30" s="8">
        <f t="shared" si="3"/>
        <v>202</v>
      </c>
      <c r="F30" s="10">
        <f t="shared" si="4"/>
        <v>3985.7000000000003</v>
      </c>
      <c r="G30" s="8">
        <f t="shared" si="5"/>
        <v>0.04</v>
      </c>
      <c r="H30" s="8">
        <f t="shared" si="5"/>
        <v>0.01</v>
      </c>
      <c r="I30" s="8">
        <f t="shared" si="6"/>
        <v>34</v>
      </c>
      <c r="J30" s="8">
        <f t="shared" si="7"/>
        <v>8.6</v>
      </c>
      <c r="K30" s="11">
        <f t="shared" si="8"/>
        <v>909</v>
      </c>
      <c r="L30" s="12">
        <f t="shared" si="9"/>
        <v>83</v>
      </c>
      <c r="M30" s="15">
        <f t="shared" si="10"/>
        <v>20</v>
      </c>
    </row>
    <row r="31" spans="1:13" ht="12.75">
      <c r="A31" s="8">
        <f t="shared" si="0"/>
        <v>16</v>
      </c>
      <c r="B31" s="8">
        <f t="shared" si="1"/>
        <v>4.799999999999999</v>
      </c>
      <c r="C31" s="6">
        <f t="shared" si="2"/>
        <v>0.3</v>
      </c>
      <c r="D31" s="8">
        <f t="shared" si="2"/>
        <v>0.05</v>
      </c>
      <c r="E31" s="8">
        <f t="shared" si="3"/>
        <v>199</v>
      </c>
      <c r="F31" s="10">
        <f t="shared" si="4"/>
        <v>3926.0000000000005</v>
      </c>
      <c r="G31" s="8">
        <f t="shared" si="5"/>
        <v>0.04</v>
      </c>
      <c r="H31" s="8">
        <f t="shared" si="5"/>
        <v>0.01</v>
      </c>
      <c r="I31" s="8">
        <f t="shared" si="6"/>
        <v>36</v>
      </c>
      <c r="J31" s="8">
        <f t="shared" si="7"/>
        <v>9.1</v>
      </c>
      <c r="K31" s="11">
        <f t="shared" si="8"/>
        <v>955</v>
      </c>
      <c r="L31" s="12">
        <f t="shared" si="9"/>
        <v>94</v>
      </c>
      <c r="M31" s="15">
        <f t="shared" si="10"/>
        <v>23</v>
      </c>
    </row>
    <row r="32" spans="1:13" ht="12.75">
      <c r="A32" s="8">
        <f t="shared" si="0"/>
        <v>17</v>
      </c>
      <c r="B32" s="8">
        <f t="shared" si="1"/>
        <v>5.099999999999999</v>
      </c>
      <c r="C32" s="6">
        <f t="shared" si="2"/>
        <v>0.3</v>
      </c>
      <c r="D32" s="8">
        <f t="shared" si="2"/>
        <v>0.05</v>
      </c>
      <c r="E32" s="8">
        <f t="shared" si="3"/>
        <v>196</v>
      </c>
      <c r="F32" s="10">
        <f t="shared" si="4"/>
        <v>3867.2000000000003</v>
      </c>
      <c r="G32" s="8">
        <f t="shared" si="5"/>
        <v>0.04</v>
      </c>
      <c r="H32" s="8">
        <f t="shared" si="5"/>
        <v>0.01</v>
      </c>
      <c r="I32" s="8">
        <f t="shared" si="6"/>
        <v>38</v>
      </c>
      <c r="J32" s="8">
        <f t="shared" si="7"/>
        <v>9.6</v>
      </c>
      <c r="K32" s="11">
        <f t="shared" si="8"/>
        <v>1000</v>
      </c>
      <c r="L32" s="12">
        <f t="shared" si="9"/>
        <v>105</v>
      </c>
      <c r="M32" s="15">
        <f t="shared" si="10"/>
        <v>26</v>
      </c>
    </row>
    <row r="33" spans="1:13" ht="12.75">
      <c r="A33" s="8">
        <f t="shared" si="0"/>
        <v>18</v>
      </c>
      <c r="B33" s="8">
        <f t="shared" si="1"/>
        <v>5.399999999999999</v>
      </c>
      <c r="C33" s="6">
        <f t="shared" si="2"/>
        <v>0.3</v>
      </c>
      <c r="D33" s="8">
        <f t="shared" si="2"/>
        <v>0.05</v>
      </c>
      <c r="E33" s="8">
        <f t="shared" si="3"/>
        <v>193</v>
      </c>
      <c r="F33" s="10">
        <f t="shared" si="4"/>
        <v>3809.3</v>
      </c>
      <c r="G33" s="8">
        <f t="shared" si="5"/>
        <v>0.04</v>
      </c>
      <c r="H33" s="8">
        <f t="shared" si="5"/>
        <v>0.01</v>
      </c>
      <c r="I33" s="8">
        <f t="shared" si="6"/>
        <v>40</v>
      </c>
      <c r="J33" s="8">
        <f t="shared" si="7"/>
        <v>10</v>
      </c>
      <c r="K33" s="11">
        <f t="shared" si="8"/>
        <v>1043</v>
      </c>
      <c r="L33" s="12">
        <f t="shared" si="9"/>
        <v>117</v>
      </c>
      <c r="M33" s="15">
        <f t="shared" si="10"/>
        <v>29</v>
      </c>
    </row>
    <row r="34" spans="1:13" ht="12.75">
      <c r="A34" s="8">
        <f t="shared" si="0"/>
        <v>19</v>
      </c>
      <c r="B34" s="8">
        <f t="shared" si="1"/>
        <v>5.699999999999998</v>
      </c>
      <c r="C34" s="6">
        <f t="shared" si="2"/>
        <v>0.3</v>
      </c>
      <c r="D34" s="8">
        <f t="shared" si="2"/>
        <v>0.05</v>
      </c>
      <c r="E34" s="8">
        <f t="shared" si="3"/>
        <v>190</v>
      </c>
      <c r="F34" s="10">
        <f t="shared" si="4"/>
        <v>3752.3</v>
      </c>
      <c r="G34" s="8">
        <f t="shared" si="5"/>
        <v>0.04</v>
      </c>
      <c r="H34" s="8">
        <f t="shared" si="5"/>
        <v>0.01</v>
      </c>
      <c r="I34" s="8">
        <f t="shared" si="6"/>
        <v>42</v>
      </c>
      <c r="J34" s="8">
        <f t="shared" si="7"/>
        <v>10.4</v>
      </c>
      <c r="K34" s="11">
        <f t="shared" si="8"/>
        <v>1084</v>
      </c>
      <c r="L34" s="12">
        <f t="shared" si="9"/>
        <v>130</v>
      </c>
      <c r="M34" s="15">
        <f t="shared" si="10"/>
        <v>32</v>
      </c>
    </row>
    <row r="35" spans="1:13" ht="12.75">
      <c r="A35" s="8">
        <f t="shared" si="0"/>
        <v>20</v>
      </c>
      <c r="B35" s="8">
        <f t="shared" si="1"/>
        <v>5.999999999999998</v>
      </c>
      <c r="C35" s="6">
        <f t="shared" si="2"/>
        <v>0.3</v>
      </c>
      <c r="D35" s="8">
        <f t="shared" si="2"/>
        <v>0.05</v>
      </c>
      <c r="E35" s="8">
        <f t="shared" si="3"/>
        <v>188</v>
      </c>
      <c r="F35" s="10">
        <f t="shared" si="4"/>
        <v>3695.9</v>
      </c>
      <c r="G35" s="8">
        <f t="shared" si="5"/>
        <v>0.04</v>
      </c>
      <c r="H35" s="8">
        <f t="shared" si="5"/>
        <v>0.01</v>
      </c>
      <c r="I35" s="8">
        <f t="shared" si="6"/>
        <v>43</v>
      </c>
      <c r="J35" s="8">
        <f t="shared" si="7"/>
        <v>10.8</v>
      </c>
      <c r="K35" s="11">
        <f t="shared" si="8"/>
        <v>1124</v>
      </c>
      <c r="L35" s="12">
        <f t="shared" si="9"/>
        <v>143</v>
      </c>
      <c r="M35" s="15">
        <f t="shared" si="10"/>
        <v>35</v>
      </c>
    </row>
    <row r="36" spans="1:13" ht="12.75">
      <c r="A36" s="8">
        <f t="shared" si="0"/>
        <v>21</v>
      </c>
      <c r="B36" s="8">
        <f t="shared" si="1"/>
        <v>6.299999999999998</v>
      </c>
      <c r="C36" s="6">
        <f t="shared" si="2"/>
        <v>0.3</v>
      </c>
      <c r="D36" s="8">
        <f t="shared" si="2"/>
        <v>0.05</v>
      </c>
      <c r="E36" s="8">
        <f t="shared" si="3"/>
        <v>185</v>
      </c>
      <c r="F36" s="10">
        <f t="shared" si="4"/>
        <v>3640.4</v>
      </c>
      <c r="G36" s="8">
        <f t="shared" si="5"/>
        <v>0.04</v>
      </c>
      <c r="H36" s="8">
        <f t="shared" si="5"/>
        <v>0.01</v>
      </c>
      <c r="I36" s="8">
        <f t="shared" si="6"/>
        <v>45</v>
      </c>
      <c r="J36" s="8">
        <f t="shared" si="7"/>
        <v>11.2</v>
      </c>
      <c r="K36" s="11">
        <f t="shared" si="8"/>
        <v>1163</v>
      </c>
      <c r="L36" s="12">
        <f t="shared" si="9"/>
        <v>157</v>
      </c>
      <c r="M36" s="15">
        <f t="shared" si="10"/>
        <v>38</v>
      </c>
    </row>
    <row r="37" spans="1:13" ht="12.75">
      <c r="A37" s="8">
        <f t="shared" si="0"/>
        <v>22</v>
      </c>
      <c r="B37" s="8">
        <f t="shared" si="1"/>
        <v>6.599999999999998</v>
      </c>
      <c r="C37" s="6">
        <f t="shared" si="2"/>
        <v>0.3</v>
      </c>
      <c r="D37" s="8">
        <f t="shared" si="2"/>
        <v>0.05</v>
      </c>
      <c r="E37" s="8">
        <f t="shared" si="3"/>
        <v>182</v>
      </c>
      <c r="F37" s="10">
        <f t="shared" si="4"/>
        <v>3585.8</v>
      </c>
      <c r="G37" s="8">
        <f t="shared" si="5"/>
        <v>0.04</v>
      </c>
      <c r="H37" s="8">
        <f t="shared" si="5"/>
        <v>0.01</v>
      </c>
      <c r="I37" s="8">
        <f t="shared" si="6"/>
        <v>47</v>
      </c>
      <c r="J37" s="8">
        <f t="shared" si="7"/>
        <v>11.6</v>
      </c>
      <c r="K37" s="11">
        <f t="shared" si="8"/>
        <v>1200</v>
      </c>
      <c r="L37" s="12">
        <f t="shared" si="9"/>
        <v>171</v>
      </c>
      <c r="M37" s="15">
        <f t="shared" si="10"/>
        <v>41</v>
      </c>
    </row>
    <row r="38" spans="1:13" ht="12.75">
      <c r="A38" s="8">
        <f t="shared" si="0"/>
        <v>23</v>
      </c>
      <c r="B38" s="8">
        <f t="shared" si="1"/>
        <v>6.899999999999998</v>
      </c>
      <c r="C38" s="6">
        <f t="shared" si="2"/>
        <v>0.3</v>
      </c>
      <c r="D38" s="8">
        <f t="shared" si="2"/>
        <v>0.05</v>
      </c>
      <c r="E38" s="8">
        <f t="shared" si="3"/>
        <v>179</v>
      </c>
      <c r="F38" s="10">
        <f t="shared" si="4"/>
        <v>3532.1000000000004</v>
      </c>
      <c r="G38" s="8">
        <f t="shared" si="5"/>
        <v>0.04</v>
      </c>
      <c r="H38" s="8">
        <f t="shared" si="5"/>
        <v>0.01</v>
      </c>
      <c r="I38" s="8">
        <f t="shared" si="6"/>
        <v>48</v>
      </c>
      <c r="J38" s="8">
        <f t="shared" si="7"/>
        <v>12</v>
      </c>
      <c r="K38" s="11">
        <f t="shared" si="8"/>
        <v>1236</v>
      </c>
      <c r="L38" s="12">
        <f t="shared" si="9"/>
        <v>185</v>
      </c>
      <c r="M38" s="15">
        <f t="shared" si="10"/>
        <v>45</v>
      </c>
    </row>
    <row r="39" spans="1:13" ht="12.75">
      <c r="A39" s="8">
        <f t="shared" si="0"/>
        <v>24</v>
      </c>
      <c r="B39" s="8">
        <f t="shared" si="1"/>
        <v>7.1999999999999975</v>
      </c>
      <c r="C39" s="6">
        <f t="shared" si="2"/>
        <v>0.3</v>
      </c>
      <c r="D39" s="8">
        <f t="shared" si="2"/>
        <v>0.05</v>
      </c>
      <c r="E39" s="8">
        <f t="shared" si="3"/>
        <v>177</v>
      </c>
      <c r="F39" s="10">
        <f t="shared" si="4"/>
        <v>3479.0000000000005</v>
      </c>
      <c r="G39" s="8">
        <f t="shared" si="5"/>
        <v>0.04</v>
      </c>
      <c r="H39" s="8">
        <f t="shared" si="5"/>
        <v>0.01</v>
      </c>
      <c r="I39" s="8">
        <f t="shared" si="6"/>
        <v>49</v>
      </c>
      <c r="J39" s="8">
        <f t="shared" si="7"/>
        <v>12.4</v>
      </c>
      <c r="K39" s="11">
        <f t="shared" si="8"/>
        <v>1271</v>
      </c>
      <c r="L39" s="12">
        <f t="shared" si="9"/>
        <v>200</v>
      </c>
      <c r="M39" s="15">
        <f t="shared" si="10"/>
        <v>49</v>
      </c>
    </row>
    <row r="40" spans="1:13" ht="12.75">
      <c r="A40" s="8">
        <f t="shared" si="0"/>
        <v>25</v>
      </c>
      <c r="B40" s="8">
        <f t="shared" si="1"/>
        <v>7.499999999999997</v>
      </c>
      <c r="C40" s="6">
        <f t="shared" si="2"/>
        <v>0.3</v>
      </c>
      <c r="D40" s="8">
        <f t="shared" si="2"/>
        <v>0.05</v>
      </c>
      <c r="E40" s="8">
        <f t="shared" si="3"/>
        <v>174</v>
      </c>
      <c r="F40" s="10">
        <f t="shared" si="4"/>
        <v>3426.8000000000006</v>
      </c>
      <c r="G40" s="8">
        <f t="shared" si="5"/>
        <v>0.04</v>
      </c>
      <c r="H40" s="8">
        <f t="shared" si="5"/>
        <v>0.01</v>
      </c>
      <c r="I40" s="8">
        <f t="shared" si="6"/>
        <v>51</v>
      </c>
      <c r="J40" s="8">
        <f t="shared" si="7"/>
        <v>12.7</v>
      </c>
      <c r="K40" s="11">
        <f t="shared" si="8"/>
        <v>1304</v>
      </c>
      <c r="L40" s="12">
        <f t="shared" si="9"/>
        <v>215</v>
      </c>
      <c r="M40" s="15">
        <f t="shared" si="10"/>
        <v>53</v>
      </c>
    </row>
    <row r="41" spans="1:13" ht="12.75">
      <c r="A41" s="8">
        <f t="shared" si="0"/>
        <v>26</v>
      </c>
      <c r="B41" s="8">
        <f t="shared" si="1"/>
        <v>7.799999999999997</v>
      </c>
      <c r="C41" s="6">
        <f t="shared" si="2"/>
        <v>0.3</v>
      </c>
      <c r="D41" s="8">
        <f t="shared" si="2"/>
        <v>0.05</v>
      </c>
      <c r="E41" s="8">
        <f t="shared" si="3"/>
        <v>171</v>
      </c>
      <c r="F41" s="10">
        <f t="shared" si="4"/>
        <v>3375.5000000000005</v>
      </c>
      <c r="G41" s="8">
        <f t="shared" si="5"/>
        <v>0.04</v>
      </c>
      <c r="H41" s="8">
        <f t="shared" si="5"/>
        <v>0.01</v>
      </c>
      <c r="I41" s="8">
        <f t="shared" si="6"/>
        <v>52</v>
      </c>
      <c r="J41" s="8">
        <f t="shared" si="7"/>
        <v>13</v>
      </c>
      <c r="K41" s="11">
        <f t="shared" si="8"/>
        <v>1336</v>
      </c>
      <c r="L41" s="12">
        <f t="shared" si="9"/>
        <v>231</v>
      </c>
      <c r="M41" s="15">
        <f t="shared" si="10"/>
        <v>57</v>
      </c>
    </row>
    <row r="42" spans="1:13" ht="12.75">
      <c r="A42" s="8">
        <f t="shared" si="0"/>
        <v>27</v>
      </c>
      <c r="B42" s="8">
        <f t="shared" si="1"/>
        <v>8.099999999999998</v>
      </c>
      <c r="C42" s="6">
        <f t="shared" si="2"/>
        <v>0.3</v>
      </c>
      <c r="D42" s="8">
        <f t="shared" si="2"/>
        <v>0.05</v>
      </c>
      <c r="E42" s="8">
        <f t="shared" si="3"/>
        <v>169</v>
      </c>
      <c r="F42" s="10">
        <f t="shared" si="4"/>
        <v>3324.8000000000006</v>
      </c>
      <c r="G42" s="8">
        <f t="shared" si="5"/>
        <v>0.04</v>
      </c>
      <c r="H42" s="8">
        <f t="shared" si="5"/>
        <v>0.01</v>
      </c>
      <c r="I42" s="8">
        <f t="shared" si="6"/>
        <v>53</v>
      </c>
      <c r="J42" s="8">
        <f t="shared" si="7"/>
        <v>13.4</v>
      </c>
      <c r="K42" s="11">
        <f t="shared" si="8"/>
        <v>1367</v>
      </c>
      <c r="L42" s="12">
        <f t="shared" si="9"/>
        <v>247</v>
      </c>
      <c r="M42" s="15">
        <f t="shared" si="10"/>
        <v>61</v>
      </c>
    </row>
    <row r="43" spans="1:13" ht="12.75">
      <c r="A43" s="8">
        <f t="shared" si="0"/>
        <v>28</v>
      </c>
      <c r="B43" s="8">
        <f t="shared" si="1"/>
        <v>8.399999999999999</v>
      </c>
      <c r="C43" s="6">
        <f t="shared" si="2"/>
        <v>0.3</v>
      </c>
      <c r="D43" s="8">
        <f t="shared" si="2"/>
        <v>0.05</v>
      </c>
      <c r="E43" s="8">
        <f t="shared" si="3"/>
        <v>166</v>
      </c>
      <c r="F43" s="10">
        <f t="shared" si="4"/>
        <v>3275.0000000000005</v>
      </c>
      <c r="G43" s="8">
        <f t="shared" si="5"/>
        <v>0.04</v>
      </c>
      <c r="H43" s="8">
        <f t="shared" si="5"/>
        <v>0.01</v>
      </c>
      <c r="I43" s="8">
        <f t="shared" si="6"/>
        <v>55</v>
      </c>
      <c r="J43" s="8">
        <f t="shared" si="7"/>
        <v>13.7</v>
      </c>
      <c r="K43" s="11">
        <f t="shared" si="8"/>
        <v>1396</v>
      </c>
      <c r="L43" s="12">
        <f t="shared" si="9"/>
        <v>264</v>
      </c>
      <c r="M43" s="15">
        <f t="shared" si="10"/>
        <v>65</v>
      </c>
    </row>
    <row r="44" spans="1:13" ht="12.75">
      <c r="A44" s="8">
        <f t="shared" si="0"/>
        <v>29</v>
      </c>
      <c r="B44" s="8">
        <f t="shared" si="1"/>
        <v>8.7</v>
      </c>
      <c r="C44" s="6">
        <f t="shared" si="2"/>
        <v>0.3</v>
      </c>
      <c r="D44" s="8">
        <f t="shared" si="2"/>
        <v>0.05</v>
      </c>
      <c r="E44" s="8">
        <f t="shared" si="3"/>
        <v>164</v>
      </c>
      <c r="F44" s="10">
        <f t="shared" si="4"/>
        <v>3225.8000000000006</v>
      </c>
      <c r="G44" s="8">
        <f t="shared" si="5"/>
        <v>0.04</v>
      </c>
      <c r="H44" s="8">
        <f t="shared" si="5"/>
        <v>0.01</v>
      </c>
      <c r="I44" s="8">
        <f t="shared" si="6"/>
        <v>56</v>
      </c>
      <c r="J44" s="8">
        <f t="shared" si="7"/>
        <v>14</v>
      </c>
      <c r="K44" s="11">
        <f t="shared" si="8"/>
        <v>1424</v>
      </c>
      <c r="L44" s="12">
        <f t="shared" si="9"/>
        <v>281</v>
      </c>
      <c r="M44" s="15">
        <f t="shared" si="10"/>
        <v>69</v>
      </c>
    </row>
    <row r="45" spans="1:13" ht="12.75">
      <c r="A45" s="8">
        <f t="shared" si="0"/>
        <v>30</v>
      </c>
      <c r="B45" s="8">
        <f t="shared" si="1"/>
        <v>9</v>
      </c>
      <c r="C45" s="6">
        <f t="shared" si="2"/>
        <v>0.3</v>
      </c>
      <c r="D45" s="8">
        <f t="shared" si="2"/>
        <v>0.05</v>
      </c>
      <c r="E45" s="8">
        <f t="shared" si="3"/>
        <v>161</v>
      </c>
      <c r="F45" s="10">
        <f t="shared" si="4"/>
        <v>3177.5000000000005</v>
      </c>
      <c r="G45" s="8">
        <f t="shared" si="5"/>
        <v>0.04</v>
      </c>
      <c r="H45" s="8">
        <f t="shared" si="5"/>
        <v>0.01</v>
      </c>
      <c r="I45" s="8">
        <f t="shared" si="6"/>
        <v>57</v>
      </c>
      <c r="J45" s="8">
        <f t="shared" si="7"/>
        <v>14.2</v>
      </c>
      <c r="K45" s="11">
        <f t="shared" si="8"/>
        <v>1451</v>
      </c>
      <c r="L45" s="12">
        <f t="shared" si="9"/>
        <v>298</v>
      </c>
      <c r="M45" s="15">
        <f t="shared" si="10"/>
        <v>73</v>
      </c>
    </row>
    <row r="46" spans="1:13" ht="12.75">
      <c r="A46" s="8">
        <f t="shared" si="0"/>
        <v>31</v>
      </c>
      <c r="B46" s="8">
        <f t="shared" si="1"/>
        <v>9.3</v>
      </c>
      <c r="C46" s="6">
        <f t="shared" si="2"/>
        <v>0.3</v>
      </c>
      <c r="D46" s="8">
        <f t="shared" si="2"/>
        <v>0.05</v>
      </c>
      <c r="E46" s="8">
        <f t="shared" si="3"/>
        <v>159</v>
      </c>
      <c r="F46" s="10">
        <f t="shared" si="4"/>
        <v>3129.8000000000006</v>
      </c>
      <c r="G46" s="8">
        <f t="shared" si="5"/>
        <v>0.04</v>
      </c>
      <c r="H46" s="8">
        <f t="shared" si="5"/>
        <v>0.01</v>
      </c>
      <c r="I46" s="8">
        <f t="shared" si="6"/>
        <v>58</v>
      </c>
      <c r="J46" s="8">
        <f t="shared" si="7"/>
        <v>14.5</v>
      </c>
      <c r="K46" s="11">
        <f t="shared" si="8"/>
        <v>1477</v>
      </c>
      <c r="L46" s="12">
        <f t="shared" si="9"/>
        <v>315</v>
      </c>
      <c r="M46" s="15">
        <f t="shared" si="10"/>
        <v>77</v>
      </c>
    </row>
    <row r="47" spans="1:13" ht="12.75">
      <c r="A47" s="8">
        <f t="shared" si="0"/>
        <v>32</v>
      </c>
      <c r="B47" s="8">
        <f t="shared" si="1"/>
        <v>9.600000000000001</v>
      </c>
      <c r="C47" s="6">
        <f t="shared" si="2"/>
        <v>0.3</v>
      </c>
      <c r="D47" s="8">
        <f t="shared" si="2"/>
        <v>0.05</v>
      </c>
      <c r="E47" s="8">
        <f t="shared" si="3"/>
        <v>156</v>
      </c>
      <c r="F47" s="10">
        <f t="shared" si="4"/>
        <v>3083.0000000000005</v>
      </c>
      <c r="G47" s="8">
        <f t="shared" si="5"/>
        <v>0.04</v>
      </c>
      <c r="H47" s="8">
        <f t="shared" si="5"/>
        <v>0.01</v>
      </c>
      <c r="I47" s="8">
        <f t="shared" si="6"/>
        <v>59</v>
      </c>
      <c r="J47" s="8">
        <f t="shared" si="7"/>
        <v>14.8</v>
      </c>
      <c r="K47" s="11">
        <f t="shared" si="8"/>
        <v>1502</v>
      </c>
      <c r="L47" s="12">
        <f t="shared" si="9"/>
        <v>333</v>
      </c>
      <c r="M47" s="15">
        <f t="shared" si="10"/>
        <v>81</v>
      </c>
    </row>
    <row r="48" spans="1:13" ht="12.75">
      <c r="A48" s="8">
        <f t="shared" si="0"/>
        <v>33</v>
      </c>
      <c r="B48" s="8">
        <f t="shared" si="1"/>
        <v>9.900000000000002</v>
      </c>
      <c r="C48" s="6">
        <f t="shared" si="2"/>
        <v>0.3</v>
      </c>
      <c r="D48" s="8">
        <f t="shared" si="2"/>
        <v>0.05</v>
      </c>
      <c r="E48" s="8">
        <f t="shared" si="3"/>
        <v>154</v>
      </c>
      <c r="F48" s="10">
        <f t="shared" si="4"/>
        <v>3036.8000000000006</v>
      </c>
      <c r="G48" s="8">
        <f t="shared" si="5"/>
        <v>0.04</v>
      </c>
      <c r="H48" s="8">
        <f t="shared" si="5"/>
        <v>0.01</v>
      </c>
      <c r="I48" s="8">
        <f t="shared" si="6"/>
        <v>60</v>
      </c>
      <c r="J48" s="8">
        <f t="shared" si="7"/>
        <v>15</v>
      </c>
      <c r="K48" s="11">
        <f t="shared" si="8"/>
        <v>1526</v>
      </c>
      <c r="L48" s="12">
        <f t="shared" si="9"/>
        <v>351</v>
      </c>
      <c r="M48" s="15">
        <f t="shared" si="10"/>
        <v>86</v>
      </c>
    </row>
    <row r="49" spans="1:13" ht="12.75">
      <c r="A49" s="8">
        <f t="shared" si="0"/>
        <v>34</v>
      </c>
      <c r="B49" s="8">
        <f t="shared" si="1"/>
        <v>10.200000000000003</v>
      </c>
      <c r="C49" s="6">
        <f t="shared" si="2"/>
        <v>0.3</v>
      </c>
      <c r="D49" s="8">
        <f t="shared" si="2"/>
        <v>0.05</v>
      </c>
      <c r="E49" s="8">
        <f t="shared" si="3"/>
        <v>152</v>
      </c>
      <c r="F49" s="10">
        <f t="shared" si="4"/>
        <v>2991.2000000000007</v>
      </c>
      <c r="G49" s="8">
        <f t="shared" si="5"/>
        <v>0.04</v>
      </c>
      <c r="H49" s="8">
        <f t="shared" si="5"/>
        <v>0.01</v>
      </c>
      <c r="I49" s="8">
        <f t="shared" si="6"/>
        <v>61</v>
      </c>
      <c r="J49" s="8">
        <f t="shared" si="7"/>
        <v>15.3</v>
      </c>
      <c r="K49" s="11">
        <f t="shared" si="8"/>
        <v>1549</v>
      </c>
      <c r="L49" s="12">
        <f t="shared" si="9"/>
        <v>369</v>
      </c>
      <c r="M49" s="15">
        <f t="shared" si="10"/>
        <v>91</v>
      </c>
    </row>
    <row r="50" spans="1:13" ht="12.75">
      <c r="A50" s="8">
        <f t="shared" si="0"/>
        <v>35</v>
      </c>
      <c r="B50" s="8">
        <f t="shared" si="1"/>
        <v>10.500000000000004</v>
      </c>
      <c r="C50" s="6">
        <f t="shared" si="2"/>
        <v>0.3</v>
      </c>
      <c r="D50" s="8">
        <f t="shared" si="2"/>
        <v>0.05</v>
      </c>
      <c r="E50" s="8">
        <f t="shared" si="3"/>
        <v>150</v>
      </c>
      <c r="F50" s="10">
        <f t="shared" si="4"/>
        <v>2946.2000000000007</v>
      </c>
      <c r="G50" s="8">
        <f t="shared" si="5"/>
        <v>0.04</v>
      </c>
      <c r="H50" s="8">
        <f t="shared" si="5"/>
        <v>0.01</v>
      </c>
      <c r="I50" s="8">
        <f t="shared" si="6"/>
        <v>62</v>
      </c>
      <c r="J50" s="8">
        <f t="shared" si="7"/>
        <v>15.5</v>
      </c>
      <c r="K50" s="11">
        <f t="shared" si="8"/>
        <v>1571</v>
      </c>
      <c r="L50" s="12">
        <f t="shared" si="9"/>
        <v>388</v>
      </c>
      <c r="M50" s="15">
        <f t="shared" si="10"/>
        <v>96</v>
      </c>
    </row>
    <row r="51" spans="1:13" ht="12.75">
      <c r="A51" s="8">
        <f t="shared" si="0"/>
        <v>36</v>
      </c>
      <c r="B51" s="8">
        <f t="shared" si="1"/>
        <v>10.800000000000004</v>
      </c>
      <c r="C51" s="6">
        <f t="shared" si="2"/>
        <v>0.3</v>
      </c>
      <c r="D51" s="8">
        <f t="shared" si="2"/>
        <v>0.05</v>
      </c>
      <c r="E51" s="8">
        <f t="shared" si="3"/>
        <v>147</v>
      </c>
      <c r="F51" s="10">
        <f t="shared" si="4"/>
        <v>2902.100000000001</v>
      </c>
      <c r="G51" s="8">
        <f t="shared" si="5"/>
        <v>0.04</v>
      </c>
      <c r="H51" s="8">
        <f t="shared" si="5"/>
        <v>0.01</v>
      </c>
      <c r="I51" s="8">
        <f t="shared" si="6"/>
        <v>63</v>
      </c>
      <c r="J51" s="8">
        <f t="shared" si="7"/>
        <v>15.7</v>
      </c>
      <c r="K51" s="11">
        <f t="shared" si="8"/>
        <v>1591</v>
      </c>
      <c r="L51" s="12">
        <f t="shared" si="9"/>
        <v>407</v>
      </c>
      <c r="M51" s="15">
        <f t="shared" si="10"/>
        <v>101</v>
      </c>
    </row>
    <row r="52" spans="1:13" ht="12.75">
      <c r="A52" s="8">
        <f t="shared" si="0"/>
        <v>37</v>
      </c>
      <c r="B52" s="8">
        <f t="shared" si="1"/>
        <v>11.100000000000005</v>
      </c>
      <c r="C52" s="6">
        <f t="shared" si="2"/>
        <v>0.3</v>
      </c>
      <c r="D52" s="8">
        <f t="shared" si="2"/>
        <v>0.05</v>
      </c>
      <c r="E52" s="8">
        <f t="shared" si="3"/>
        <v>145</v>
      </c>
      <c r="F52" s="10">
        <f t="shared" si="4"/>
        <v>2858.600000000001</v>
      </c>
      <c r="G52" s="8">
        <f t="shared" si="5"/>
        <v>0.04</v>
      </c>
      <c r="H52" s="8">
        <f t="shared" si="5"/>
        <v>0.01</v>
      </c>
      <c r="I52" s="8">
        <f t="shared" si="6"/>
        <v>64</v>
      </c>
      <c r="J52" s="8">
        <f t="shared" si="7"/>
        <v>15.9</v>
      </c>
      <c r="K52" s="11">
        <f t="shared" si="8"/>
        <v>1611</v>
      </c>
      <c r="L52" s="12">
        <f t="shared" si="9"/>
        <v>426</v>
      </c>
      <c r="M52" s="15">
        <f t="shared" si="10"/>
        <v>106</v>
      </c>
    </row>
    <row r="53" spans="1:13" ht="12.75">
      <c r="A53" s="8">
        <f t="shared" si="0"/>
        <v>38</v>
      </c>
      <c r="B53" s="8">
        <f t="shared" si="1"/>
        <v>11.400000000000006</v>
      </c>
      <c r="C53" s="6">
        <f t="shared" si="2"/>
        <v>0.3</v>
      </c>
      <c r="D53" s="8">
        <f t="shared" si="2"/>
        <v>0.05</v>
      </c>
      <c r="E53" s="8">
        <f t="shared" si="3"/>
        <v>143</v>
      </c>
      <c r="F53" s="10">
        <f t="shared" si="4"/>
        <v>2815.7000000000007</v>
      </c>
      <c r="G53" s="8">
        <f t="shared" si="5"/>
        <v>0.04</v>
      </c>
      <c r="H53" s="8">
        <f t="shared" si="5"/>
        <v>0.01</v>
      </c>
      <c r="I53" s="8">
        <f t="shared" si="6"/>
        <v>64</v>
      </c>
      <c r="J53" s="8">
        <f t="shared" si="7"/>
        <v>16.1</v>
      </c>
      <c r="K53" s="11">
        <f t="shared" si="8"/>
        <v>1630</v>
      </c>
      <c r="L53" s="12">
        <f t="shared" si="9"/>
        <v>445</v>
      </c>
      <c r="M53" s="15">
        <f t="shared" si="10"/>
        <v>111</v>
      </c>
    </row>
    <row r="54" spans="1:13" ht="12.75">
      <c r="A54" s="8">
        <f t="shared" si="0"/>
        <v>39</v>
      </c>
      <c r="B54" s="8">
        <f t="shared" si="1"/>
        <v>11.700000000000006</v>
      </c>
      <c r="C54" s="6">
        <f t="shared" si="2"/>
        <v>0.3</v>
      </c>
      <c r="D54" s="8">
        <f t="shared" si="2"/>
        <v>0.05</v>
      </c>
      <c r="E54" s="8">
        <f t="shared" si="3"/>
        <v>141</v>
      </c>
      <c r="F54" s="10">
        <f t="shared" si="4"/>
        <v>2773.4000000000005</v>
      </c>
      <c r="G54" s="8">
        <f t="shared" si="5"/>
        <v>0.04</v>
      </c>
      <c r="H54" s="8">
        <f t="shared" si="5"/>
        <v>0.01</v>
      </c>
      <c r="I54" s="8">
        <f t="shared" si="6"/>
        <v>65</v>
      </c>
      <c r="J54" s="8">
        <f t="shared" si="7"/>
        <v>16.3</v>
      </c>
      <c r="K54" s="11">
        <f t="shared" si="8"/>
        <v>1648</v>
      </c>
      <c r="L54" s="12">
        <f t="shared" si="9"/>
        <v>465</v>
      </c>
      <c r="M54" s="15">
        <f t="shared" si="10"/>
        <v>116</v>
      </c>
    </row>
    <row r="55" spans="1:13" ht="12.75">
      <c r="A55" s="8">
        <f t="shared" si="0"/>
        <v>40</v>
      </c>
      <c r="B55" s="8">
        <f t="shared" si="1"/>
        <v>12.000000000000007</v>
      </c>
      <c r="C55" s="6">
        <f t="shared" si="2"/>
        <v>0.3</v>
      </c>
      <c r="D55" s="8">
        <f t="shared" si="2"/>
        <v>0.05</v>
      </c>
      <c r="E55" s="8">
        <f t="shared" si="3"/>
        <v>139</v>
      </c>
      <c r="F55" s="10">
        <f t="shared" si="4"/>
        <v>2731.7000000000007</v>
      </c>
      <c r="G55" s="8">
        <f t="shared" si="5"/>
        <v>0.04</v>
      </c>
      <c r="H55" s="8">
        <f t="shared" si="5"/>
        <v>0.01</v>
      </c>
      <c r="I55" s="8">
        <f t="shared" si="6"/>
        <v>66</v>
      </c>
      <c r="J55" s="8">
        <f t="shared" si="7"/>
        <v>16.5</v>
      </c>
      <c r="K55" s="11">
        <f t="shared" si="8"/>
        <v>1665</v>
      </c>
      <c r="L55" s="12">
        <f t="shared" si="9"/>
        <v>485</v>
      </c>
      <c r="M55" s="15">
        <f t="shared" si="10"/>
        <v>121</v>
      </c>
    </row>
    <row r="56" spans="1:13" ht="12.75">
      <c r="A56" s="8">
        <f t="shared" si="0"/>
        <v>41</v>
      </c>
      <c r="B56" s="8">
        <f t="shared" si="1"/>
        <v>12.300000000000008</v>
      </c>
      <c r="C56" s="6">
        <f t="shared" si="2"/>
        <v>0.3</v>
      </c>
      <c r="D56" s="8">
        <f t="shared" si="2"/>
        <v>0.05</v>
      </c>
      <c r="E56" s="8">
        <f t="shared" si="3"/>
        <v>137</v>
      </c>
      <c r="F56" s="10">
        <f t="shared" si="4"/>
        <v>2690.600000000001</v>
      </c>
      <c r="G56" s="8">
        <f t="shared" si="5"/>
        <v>0.04</v>
      </c>
      <c r="H56" s="8">
        <f t="shared" si="5"/>
        <v>0.01</v>
      </c>
      <c r="I56" s="8">
        <f t="shared" si="6"/>
        <v>67</v>
      </c>
      <c r="J56" s="8">
        <f t="shared" si="7"/>
        <v>16.7</v>
      </c>
      <c r="K56" s="11">
        <f t="shared" si="8"/>
        <v>1681</v>
      </c>
      <c r="L56" s="12">
        <f t="shared" si="9"/>
        <v>505</v>
      </c>
      <c r="M56" s="15">
        <f t="shared" si="10"/>
        <v>126</v>
      </c>
    </row>
    <row r="57" spans="1:13" ht="12.75">
      <c r="A57" s="8">
        <f t="shared" si="0"/>
        <v>42</v>
      </c>
      <c r="B57" s="8">
        <f t="shared" si="1"/>
        <v>12.600000000000009</v>
      </c>
      <c r="C57" s="6">
        <f aca="true" t="shared" si="11" ref="C57:D72">C56</f>
        <v>0.3</v>
      </c>
      <c r="D57" s="8">
        <f t="shared" si="11"/>
        <v>0.05</v>
      </c>
      <c r="E57" s="8">
        <f t="shared" si="3"/>
        <v>135</v>
      </c>
      <c r="F57" s="10">
        <f t="shared" si="4"/>
        <v>2650.100000000001</v>
      </c>
      <c r="G57" s="8">
        <f aca="true" t="shared" si="12" ref="G57:H72">G56</f>
        <v>0.04</v>
      </c>
      <c r="H57" s="8">
        <f t="shared" si="12"/>
        <v>0.01</v>
      </c>
      <c r="I57" s="8">
        <f t="shared" si="6"/>
        <v>67</v>
      </c>
      <c r="J57" s="8">
        <f t="shared" si="7"/>
        <v>16.8</v>
      </c>
      <c r="K57" s="11">
        <f t="shared" si="8"/>
        <v>1696</v>
      </c>
      <c r="L57" s="12">
        <f t="shared" si="9"/>
        <v>525</v>
      </c>
      <c r="M57" s="15">
        <f t="shared" si="10"/>
        <v>131</v>
      </c>
    </row>
    <row r="58" spans="1:13" ht="12.75">
      <c r="A58" s="8">
        <f t="shared" si="0"/>
        <v>43</v>
      </c>
      <c r="B58" s="8">
        <f t="shared" si="1"/>
        <v>12.90000000000001</v>
      </c>
      <c r="C58" s="6">
        <f t="shared" si="11"/>
        <v>0.3</v>
      </c>
      <c r="D58" s="8">
        <f t="shared" si="11"/>
        <v>0.05</v>
      </c>
      <c r="E58" s="8">
        <f t="shared" si="3"/>
        <v>133</v>
      </c>
      <c r="F58" s="10">
        <f t="shared" si="4"/>
        <v>2610.2000000000007</v>
      </c>
      <c r="G58" s="8">
        <f t="shared" si="12"/>
        <v>0.04</v>
      </c>
      <c r="H58" s="8">
        <f t="shared" si="12"/>
        <v>0.01</v>
      </c>
      <c r="I58" s="8">
        <f t="shared" si="6"/>
        <v>68</v>
      </c>
      <c r="J58" s="8">
        <f t="shared" si="7"/>
        <v>17</v>
      </c>
      <c r="K58" s="11">
        <f t="shared" si="8"/>
        <v>1710</v>
      </c>
      <c r="L58" s="12">
        <f t="shared" si="9"/>
        <v>545</v>
      </c>
      <c r="M58" s="15">
        <f t="shared" si="10"/>
        <v>136</v>
      </c>
    </row>
    <row r="59" spans="1:13" ht="12.75">
      <c r="A59" s="8">
        <f t="shared" si="0"/>
        <v>44</v>
      </c>
      <c r="B59" s="8">
        <f t="shared" si="1"/>
        <v>13.20000000000001</v>
      </c>
      <c r="C59" s="6">
        <f t="shared" si="11"/>
        <v>0.3</v>
      </c>
      <c r="D59" s="8">
        <f t="shared" si="11"/>
        <v>0.05</v>
      </c>
      <c r="E59" s="8">
        <f t="shared" si="3"/>
        <v>131</v>
      </c>
      <c r="F59" s="10">
        <f t="shared" si="4"/>
        <v>2570.9000000000005</v>
      </c>
      <c r="G59" s="8">
        <f t="shared" si="12"/>
        <v>0.04</v>
      </c>
      <c r="H59" s="8">
        <f t="shared" si="12"/>
        <v>0.01</v>
      </c>
      <c r="I59" s="8">
        <f t="shared" si="6"/>
        <v>68</v>
      </c>
      <c r="J59" s="8">
        <f t="shared" si="7"/>
        <v>17.1</v>
      </c>
      <c r="K59" s="11">
        <f t="shared" si="8"/>
        <v>1724</v>
      </c>
      <c r="L59" s="12">
        <f t="shared" si="9"/>
        <v>565</v>
      </c>
      <c r="M59" s="15">
        <f t="shared" si="10"/>
        <v>141</v>
      </c>
    </row>
    <row r="60" spans="1:13" ht="12.75">
      <c r="A60" s="8">
        <f t="shared" si="0"/>
        <v>45</v>
      </c>
      <c r="B60" s="8">
        <f t="shared" si="1"/>
        <v>13.50000000000001</v>
      </c>
      <c r="C60" s="6">
        <f t="shared" si="11"/>
        <v>0.3</v>
      </c>
      <c r="D60" s="8">
        <f t="shared" si="11"/>
        <v>0.05</v>
      </c>
      <c r="E60" s="8">
        <f t="shared" si="3"/>
        <v>129</v>
      </c>
      <c r="F60" s="10">
        <f t="shared" si="4"/>
        <v>2532.2000000000007</v>
      </c>
      <c r="G60" s="8">
        <f t="shared" si="12"/>
        <v>0.04</v>
      </c>
      <c r="H60" s="8">
        <f t="shared" si="12"/>
        <v>0.01</v>
      </c>
      <c r="I60" s="8">
        <f t="shared" si="6"/>
        <v>69</v>
      </c>
      <c r="J60" s="8">
        <f t="shared" si="7"/>
        <v>17.2</v>
      </c>
      <c r="K60" s="11">
        <f t="shared" si="8"/>
        <v>1737</v>
      </c>
      <c r="L60" s="12">
        <f t="shared" si="9"/>
        <v>586</v>
      </c>
      <c r="M60" s="15">
        <f t="shared" si="10"/>
        <v>146</v>
      </c>
    </row>
    <row r="61" spans="1:13" ht="12.75">
      <c r="A61" s="8">
        <f t="shared" si="0"/>
        <v>46</v>
      </c>
      <c r="B61" s="8">
        <f t="shared" si="1"/>
        <v>13.800000000000011</v>
      </c>
      <c r="C61" s="6">
        <f t="shared" si="11"/>
        <v>0.3</v>
      </c>
      <c r="D61" s="8">
        <f t="shared" si="11"/>
        <v>0.05</v>
      </c>
      <c r="E61" s="8">
        <f t="shared" si="3"/>
        <v>127</v>
      </c>
      <c r="F61" s="10">
        <f t="shared" si="4"/>
        <v>2494.100000000001</v>
      </c>
      <c r="G61" s="8">
        <f t="shared" si="12"/>
        <v>0.04</v>
      </c>
      <c r="H61" s="8">
        <f t="shared" si="12"/>
        <v>0.01</v>
      </c>
      <c r="I61" s="8">
        <f t="shared" si="6"/>
        <v>69</v>
      </c>
      <c r="J61" s="8">
        <f t="shared" si="7"/>
        <v>17.4</v>
      </c>
      <c r="K61" s="11">
        <f t="shared" si="8"/>
        <v>1749</v>
      </c>
      <c r="L61" s="12">
        <f t="shared" si="9"/>
        <v>607</v>
      </c>
      <c r="M61" s="15">
        <f t="shared" si="10"/>
        <v>151</v>
      </c>
    </row>
    <row r="62" spans="1:13" ht="12.75">
      <c r="A62" s="8">
        <f t="shared" si="0"/>
        <v>47</v>
      </c>
      <c r="B62" s="8">
        <f t="shared" si="1"/>
        <v>14.100000000000012</v>
      </c>
      <c r="C62" s="6">
        <f t="shared" si="11"/>
        <v>0.3</v>
      </c>
      <c r="D62" s="8">
        <f t="shared" si="11"/>
        <v>0.05</v>
      </c>
      <c r="E62" s="8">
        <f t="shared" si="3"/>
        <v>125</v>
      </c>
      <c r="F62" s="10">
        <f t="shared" si="4"/>
        <v>2456.600000000001</v>
      </c>
      <c r="G62" s="8">
        <f t="shared" si="12"/>
        <v>0.04</v>
      </c>
      <c r="H62" s="8">
        <f t="shared" si="12"/>
        <v>0.01</v>
      </c>
      <c r="I62" s="8">
        <f t="shared" si="6"/>
        <v>70</v>
      </c>
      <c r="J62" s="8">
        <f t="shared" si="7"/>
        <v>17.5</v>
      </c>
      <c r="K62" s="11">
        <f t="shared" si="8"/>
        <v>1760</v>
      </c>
      <c r="L62" s="12">
        <f t="shared" si="9"/>
        <v>628</v>
      </c>
      <c r="M62" s="15">
        <f t="shared" si="10"/>
        <v>156</v>
      </c>
    </row>
    <row r="63" spans="1:13" ht="12.75">
      <c r="A63" s="8">
        <f t="shared" si="0"/>
        <v>48</v>
      </c>
      <c r="B63" s="8">
        <f t="shared" si="1"/>
        <v>14.400000000000013</v>
      </c>
      <c r="C63" s="6">
        <f t="shared" si="11"/>
        <v>0.3</v>
      </c>
      <c r="D63" s="8">
        <f t="shared" si="11"/>
        <v>0.05</v>
      </c>
      <c r="E63" s="8">
        <f t="shared" si="3"/>
        <v>123</v>
      </c>
      <c r="F63" s="10">
        <f t="shared" si="4"/>
        <v>2419.7000000000007</v>
      </c>
      <c r="G63" s="8">
        <f t="shared" si="12"/>
        <v>0.04</v>
      </c>
      <c r="H63" s="8">
        <f t="shared" si="12"/>
        <v>0.01</v>
      </c>
      <c r="I63" s="8">
        <f t="shared" si="6"/>
        <v>70</v>
      </c>
      <c r="J63" s="8">
        <f t="shared" si="7"/>
        <v>17.6</v>
      </c>
      <c r="K63" s="11">
        <f t="shared" si="8"/>
        <v>1771</v>
      </c>
      <c r="L63" s="12">
        <f t="shared" si="9"/>
        <v>649</v>
      </c>
      <c r="M63" s="15">
        <f t="shared" si="10"/>
        <v>161</v>
      </c>
    </row>
    <row r="64" spans="1:13" ht="12.75">
      <c r="A64" s="8">
        <f t="shared" si="0"/>
        <v>49</v>
      </c>
      <c r="B64" s="8">
        <f t="shared" si="1"/>
        <v>14.700000000000014</v>
      </c>
      <c r="C64" s="6">
        <f t="shared" si="11"/>
        <v>0.3</v>
      </c>
      <c r="D64" s="8">
        <f t="shared" si="11"/>
        <v>0.05</v>
      </c>
      <c r="E64" s="8">
        <f t="shared" si="3"/>
        <v>121</v>
      </c>
      <c r="F64" s="10">
        <f t="shared" si="4"/>
        <v>2383.4000000000005</v>
      </c>
      <c r="G64" s="8">
        <f t="shared" si="12"/>
        <v>0.04</v>
      </c>
      <c r="H64" s="8">
        <f t="shared" si="12"/>
        <v>0.01</v>
      </c>
      <c r="I64" s="8">
        <f t="shared" si="6"/>
        <v>71</v>
      </c>
      <c r="J64" s="8">
        <f t="shared" si="7"/>
        <v>17.7</v>
      </c>
      <c r="K64" s="11">
        <f t="shared" si="8"/>
        <v>1781</v>
      </c>
      <c r="L64" s="12">
        <f t="shared" si="9"/>
        <v>670</v>
      </c>
      <c r="M64" s="15">
        <f t="shared" si="10"/>
        <v>166</v>
      </c>
    </row>
    <row r="65" spans="1:13" ht="12.75">
      <c r="A65" s="8">
        <f t="shared" si="0"/>
        <v>50</v>
      </c>
      <c r="B65" s="8">
        <f t="shared" si="1"/>
        <v>15.000000000000014</v>
      </c>
      <c r="C65" s="6">
        <f t="shared" si="11"/>
        <v>0.3</v>
      </c>
      <c r="D65" s="8">
        <f t="shared" si="11"/>
        <v>0.05</v>
      </c>
      <c r="E65" s="8">
        <f t="shared" si="3"/>
        <v>119</v>
      </c>
      <c r="F65" s="10">
        <f t="shared" si="4"/>
        <v>2347.7000000000007</v>
      </c>
      <c r="G65" s="8">
        <f t="shared" si="12"/>
        <v>0.04</v>
      </c>
      <c r="H65" s="8">
        <f t="shared" si="12"/>
        <v>0.01</v>
      </c>
      <c r="I65" s="8">
        <f t="shared" si="6"/>
        <v>71</v>
      </c>
      <c r="J65" s="8">
        <f t="shared" si="7"/>
        <v>17.8</v>
      </c>
      <c r="K65" s="11">
        <f t="shared" si="8"/>
        <v>1790</v>
      </c>
      <c r="L65" s="12">
        <f t="shared" si="9"/>
        <v>691</v>
      </c>
      <c r="M65" s="15">
        <f t="shared" si="10"/>
        <v>171</v>
      </c>
    </row>
    <row r="66" spans="1:13" ht="12.75">
      <c r="A66" s="8">
        <f t="shared" si="0"/>
        <v>51</v>
      </c>
      <c r="B66" s="8">
        <f t="shared" si="1"/>
        <v>15.300000000000015</v>
      </c>
      <c r="C66" s="6">
        <f t="shared" si="11"/>
        <v>0.3</v>
      </c>
      <c r="D66" s="8">
        <f t="shared" si="11"/>
        <v>0.05</v>
      </c>
      <c r="E66" s="8">
        <f t="shared" si="3"/>
        <v>117</v>
      </c>
      <c r="F66" s="10">
        <f t="shared" si="4"/>
        <v>2312.600000000001</v>
      </c>
      <c r="G66" s="8">
        <f t="shared" si="12"/>
        <v>0.04</v>
      </c>
      <c r="H66" s="8">
        <f t="shared" si="12"/>
        <v>0.01</v>
      </c>
      <c r="I66" s="8">
        <f t="shared" si="6"/>
        <v>72</v>
      </c>
      <c r="J66" s="8">
        <f t="shared" si="7"/>
        <v>17.9</v>
      </c>
      <c r="K66" s="11">
        <f t="shared" si="8"/>
        <v>1798</v>
      </c>
      <c r="L66" s="12">
        <f t="shared" si="9"/>
        <v>713</v>
      </c>
      <c r="M66" s="15">
        <f t="shared" si="10"/>
        <v>176</v>
      </c>
    </row>
    <row r="67" spans="1:13" ht="12.75">
      <c r="A67" s="8">
        <f t="shared" si="0"/>
        <v>52</v>
      </c>
      <c r="B67" s="8">
        <f t="shared" si="1"/>
        <v>15.600000000000016</v>
      </c>
      <c r="C67" s="6">
        <f t="shared" si="11"/>
        <v>0.3</v>
      </c>
      <c r="D67" s="8">
        <f t="shared" si="11"/>
        <v>0.05</v>
      </c>
      <c r="E67" s="8">
        <f t="shared" si="3"/>
        <v>116</v>
      </c>
      <c r="F67" s="10">
        <f t="shared" si="4"/>
        <v>2277.8000000000006</v>
      </c>
      <c r="G67" s="8">
        <f t="shared" si="12"/>
        <v>0.04</v>
      </c>
      <c r="H67" s="8">
        <f t="shared" si="12"/>
        <v>0.01</v>
      </c>
      <c r="I67" s="8">
        <f t="shared" si="6"/>
        <v>72</v>
      </c>
      <c r="J67" s="8">
        <f t="shared" si="7"/>
        <v>18</v>
      </c>
      <c r="K67" s="11">
        <f t="shared" si="8"/>
        <v>1806</v>
      </c>
      <c r="L67" s="12">
        <f t="shared" si="9"/>
        <v>735</v>
      </c>
      <c r="M67" s="15">
        <f t="shared" si="10"/>
        <v>181</v>
      </c>
    </row>
    <row r="68" spans="1:13" ht="12.75">
      <c r="A68" s="8">
        <f t="shared" si="0"/>
        <v>53</v>
      </c>
      <c r="B68" s="8">
        <f t="shared" si="1"/>
        <v>15.900000000000016</v>
      </c>
      <c r="C68" s="6">
        <f t="shared" si="11"/>
        <v>0.3</v>
      </c>
      <c r="D68" s="8">
        <f t="shared" si="11"/>
        <v>0.05</v>
      </c>
      <c r="E68" s="8">
        <f t="shared" si="3"/>
        <v>114</v>
      </c>
      <c r="F68" s="10">
        <f t="shared" si="4"/>
        <v>2243.600000000001</v>
      </c>
      <c r="G68" s="8">
        <f t="shared" si="12"/>
        <v>0.04</v>
      </c>
      <c r="H68" s="8">
        <f t="shared" si="12"/>
        <v>0.01</v>
      </c>
      <c r="I68" s="8">
        <f t="shared" si="6"/>
        <v>72</v>
      </c>
      <c r="J68" s="8">
        <f t="shared" si="7"/>
        <v>18.1</v>
      </c>
      <c r="K68" s="11">
        <f t="shared" si="8"/>
        <v>1813</v>
      </c>
      <c r="L68" s="12">
        <f t="shared" si="9"/>
        <v>757</v>
      </c>
      <c r="M68" s="15">
        <f t="shared" si="10"/>
        <v>186</v>
      </c>
    </row>
    <row r="69" spans="1:13" ht="12.75">
      <c r="A69" s="8">
        <f t="shared" si="0"/>
        <v>54</v>
      </c>
      <c r="B69" s="8">
        <f t="shared" si="1"/>
        <v>16.200000000000017</v>
      </c>
      <c r="C69" s="6">
        <f t="shared" si="11"/>
        <v>0.3</v>
      </c>
      <c r="D69" s="8">
        <f t="shared" si="11"/>
        <v>0.05</v>
      </c>
      <c r="E69" s="8">
        <f t="shared" si="3"/>
        <v>112</v>
      </c>
      <c r="F69" s="10">
        <f t="shared" si="4"/>
        <v>2210.000000000001</v>
      </c>
      <c r="G69" s="8">
        <f t="shared" si="12"/>
        <v>0.04</v>
      </c>
      <c r="H69" s="8">
        <f t="shared" si="12"/>
        <v>0.01</v>
      </c>
      <c r="I69" s="8">
        <f t="shared" si="6"/>
        <v>73</v>
      </c>
      <c r="J69" s="8">
        <f t="shared" si="7"/>
        <v>18.1</v>
      </c>
      <c r="K69" s="11">
        <f t="shared" si="8"/>
        <v>1819</v>
      </c>
      <c r="L69" s="12">
        <f t="shared" si="9"/>
        <v>779</v>
      </c>
      <c r="M69" s="15">
        <f t="shared" si="10"/>
        <v>191</v>
      </c>
    </row>
    <row r="70" spans="1:13" ht="12.75">
      <c r="A70" s="8">
        <f t="shared" si="0"/>
        <v>55</v>
      </c>
      <c r="B70" s="8">
        <f t="shared" si="1"/>
        <v>16.500000000000018</v>
      </c>
      <c r="C70" s="6">
        <f t="shared" si="11"/>
        <v>0.3</v>
      </c>
      <c r="D70" s="8">
        <f t="shared" si="11"/>
        <v>0.05</v>
      </c>
      <c r="E70" s="8">
        <f t="shared" si="3"/>
        <v>111</v>
      </c>
      <c r="F70" s="10">
        <f t="shared" si="4"/>
        <v>2176.7000000000007</v>
      </c>
      <c r="G70" s="8">
        <f t="shared" si="12"/>
        <v>0.04</v>
      </c>
      <c r="H70" s="8">
        <f t="shared" si="12"/>
        <v>0.01</v>
      </c>
      <c r="I70" s="8">
        <f t="shared" si="6"/>
        <v>73</v>
      </c>
      <c r="J70" s="8">
        <f t="shared" si="7"/>
        <v>18.2</v>
      </c>
      <c r="K70" s="11">
        <f t="shared" si="8"/>
        <v>1825</v>
      </c>
      <c r="L70" s="12">
        <f t="shared" si="9"/>
        <v>801</v>
      </c>
      <c r="M70" s="15">
        <f t="shared" si="10"/>
        <v>196</v>
      </c>
    </row>
    <row r="71" spans="1:13" ht="12.75">
      <c r="A71" s="8">
        <f t="shared" si="0"/>
        <v>56</v>
      </c>
      <c r="B71" s="8">
        <f t="shared" si="1"/>
        <v>16.80000000000002</v>
      </c>
      <c r="C71" s="6">
        <f t="shared" si="11"/>
        <v>0.3</v>
      </c>
      <c r="D71" s="8">
        <f t="shared" si="11"/>
        <v>0.05</v>
      </c>
      <c r="E71" s="8">
        <f t="shared" si="3"/>
        <v>109</v>
      </c>
      <c r="F71" s="10">
        <f t="shared" si="4"/>
        <v>2144.000000000001</v>
      </c>
      <c r="G71" s="8">
        <f t="shared" si="12"/>
        <v>0.04</v>
      </c>
      <c r="H71" s="8">
        <f t="shared" si="12"/>
        <v>0.01</v>
      </c>
      <c r="I71" s="8">
        <f t="shared" si="6"/>
        <v>73</v>
      </c>
      <c r="J71" s="8">
        <f t="shared" si="7"/>
        <v>18.3</v>
      </c>
      <c r="K71" s="11">
        <f t="shared" si="8"/>
        <v>1830</v>
      </c>
      <c r="L71" s="12">
        <f t="shared" si="9"/>
        <v>823</v>
      </c>
      <c r="M71" s="15">
        <f t="shared" si="10"/>
        <v>201</v>
      </c>
    </row>
    <row r="72" spans="1:13" ht="12.75">
      <c r="A72" s="8">
        <f t="shared" si="0"/>
        <v>57</v>
      </c>
      <c r="B72" s="8">
        <f t="shared" si="1"/>
        <v>17.10000000000002</v>
      </c>
      <c r="C72" s="6">
        <f t="shared" si="11"/>
        <v>0.3</v>
      </c>
      <c r="D72" s="8">
        <f t="shared" si="11"/>
        <v>0.05</v>
      </c>
      <c r="E72" s="8">
        <f t="shared" si="3"/>
        <v>107</v>
      </c>
      <c r="F72" s="10">
        <f t="shared" si="4"/>
        <v>2111.900000000001</v>
      </c>
      <c r="G72" s="8">
        <f t="shared" si="12"/>
        <v>0.04</v>
      </c>
      <c r="H72" s="8">
        <f t="shared" si="12"/>
        <v>0.01</v>
      </c>
      <c r="I72" s="8">
        <f t="shared" si="6"/>
        <v>73</v>
      </c>
      <c r="J72" s="8">
        <f t="shared" si="7"/>
        <v>18.3</v>
      </c>
      <c r="K72" s="11">
        <f t="shared" si="8"/>
        <v>1835</v>
      </c>
      <c r="L72" s="12">
        <f t="shared" si="9"/>
        <v>845</v>
      </c>
      <c r="M72" s="15">
        <f t="shared" si="10"/>
        <v>206</v>
      </c>
    </row>
    <row r="73" spans="1:13" ht="12.75">
      <c r="A73" s="8">
        <f t="shared" si="0"/>
        <v>58</v>
      </c>
      <c r="B73" s="8">
        <f t="shared" si="1"/>
        <v>17.40000000000002</v>
      </c>
      <c r="C73" s="6">
        <f aca="true" t="shared" si="13" ref="C73:D75">C72</f>
        <v>0.3</v>
      </c>
      <c r="D73" s="8">
        <f t="shared" si="13"/>
        <v>0.05</v>
      </c>
      <c r="E73" s="8">
        <f t="shared" si="3"/>
        <v>106</v>
      </c>
      <c r="F73" s="10">
        <f t="shared" si="4"/>
        <v>2080.100000000001</v>
      </c>
      <c r="G73" s="8">
        <f aca="true" t="shared" si="14" ref="G73:H75">G72</f>
        <v>0.04</v>
      </c>
      <c r="H73" s="8">
        <f t="shared" si="14"/>
        <v>0.01</v>
      </c>
      <c r="I73" s="8">
        <f t="shared" si="6"/>
        <v>73</v>
      </c>
      <c r="J73" s="8">
        <f t="shared" si="7"/>
        <v>18.4</v>
      </c>
      <c r="K73" s="11">
        <f t="shared" si="8"/>
        <v>1839</v>
      </c>
      <c r="L73" s="12">
        <f t="shared" si="9"/>
        <v>867</v>
      </c>
      <c r="M73" s="15">
        <f t="shared" si="10"/>
        <v>212</v>
      </c>
    </row>
    <row r="74" spans="1:13" ht="12.75">
      <c r="A74" s="8">
        <f t="shared" si="0"/>
        <v>59</v>
      </c>
      <c r="B74" s="8">
        <f t="shared" si="1"/>
        <v>17.70000000000002</v>
      </c>
      <c r="C74" s="6">
        <f t="shared" si="13"/>
        <v>0.3</v>
      </c>
      <c r="D74" s="8">
        <f t="shared" si="13"/>
        <v>0.05</v>
      </c>
      <c r="E74" s="8">
        <f t="shared" si="3"/>
        <v>104</v>
      </c>
      <c r="F74" s="10">
        <f t="shared" si="4"/>
        <v>2048.900000000001</v>
      </c>
      <c r="G74" s="8">
        <f t="shared" si="14"/>
        <v>0.04</v>
      </c>
      <c r="H74" s="8">
        <f t="shared" si="14"/>
        <v>0.01</v>
      </c>
      <c r="I74" s="8">
        <f t="shared" si="6"/>
        <v>74</v>
      </c>
      <c r="J74" s="8">
        <f t="shared" si="7"/>
        <v>18.4</v>
      </c>
      <c r="K74" s="11">
        <f t="shared" si="8"/>
        <v>1842</v>
      </c>
      <c r="L74" s="12">
        <f t="shared" si="9"/>
        <v>889</v>
      </c>
      <c r="M74" s="15">
        <f t="shared" si="10"/>
        <v>218</v>
      </c>
    </row>
    <row r="75" spans="1:13" ht="12.75">
      <c r="A75" s="8">
        <f t="shared" si="0"/>
        <v>60</v>
      </c>
      <c r="B75" s="8">
        <f t="shared" si="1"/>
        <v>18.00000000000002</v>
      </c>
      <c r="C75" s="6">
        <f t="shared" si="13"/>
        <v>0.3</v>
      </c>
      <c r="D75" s="8">
        <f t="shared" si="13"/>
        <v>0.05</v>
      </c>
      <c r="E75" s="8">
        <f t="shared" si="3"/>
        <v>102</v>
      </c>
      <c r="F75" s="10">
        <f t="shared" si="4"/>
        <v>2018.300000000001</v>
      </c>
      <c r="G75" s="8">
        <f t="shared" si="14"/>
        <v>0.04</v>
      </c>
      <c r="H75" s="8">
        <f t="shared" si="14"/>
        <v>0.01</v>
      </c>
      <c r="I75" s="8">
        <f t="shared" si="6"/>
        <v>74</v>
      </c>
      <c r="J75" s="8">
        <f t="shared" si="7"/>
        <v>18.4</v>
      </c>
      <c r="K75" s="11">
        <f t="shared" si="8"/>
        <v>1845</v>
      </c>
      <c r="L75" s="12">
        <f t="shared" si="9"/>
        <v>911</v>
      </c>
      <c r="M75" s="15">
        <f t="shared" si="10"/>
        <v>224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2009-12-02T17:32:40Z</dcterms:created>
  <dcterms:modified xsi:type="dcterms:W3CDTF">2010-04-02T13:18:47Z</dcterms:modified>
  <cp:category/>
  <cp:version/>
  <cp:contentType/>
  <cp:contentStatus/>
</cp:coreProperties>
</file>